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3"/>
  </bookViews>
  <sheets>
    <sheet name="8 показатели " sheetId="1" r:id="rId1"/>
    <sheet name="9 средства по кодам" sheetId="2" r:id="rId2"/>
    <sheet name="Лист1" sheetId="3" r:id="rId3"/>
    <sheet name="10 приложение" sheetId="4" r:id="rId4"/>
  </sheets>
  <definedNames>
    <definedName name="_xlnm.Print_Area" localSheetId="1">'9 средства по кодам'!$A$1:$AJ$86</definedName>
  </definedNames>
  <calcPr fullCalcOnLoad="1"/>
</workbook>
</file>

<file path=xl/sharedStrings.xml><?xml version="1.0" encoding="utf-8"?>
<sst xmlns="http://schemas.openxmlformats.org/spreadsheetml/2006/main" count="434" uniqueCount="179">
  <si>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</si>
  <si>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</si>
  <si>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</si>
  <si>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</si>
  <si>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</si>
  <si>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</si>
  <si>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</si>
  <si>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</si>
  <si>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</si>
  <si>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</si>
  <si>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</si>
  <si>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</si>
  <si>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</si>
  <si>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</si>
  <si>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</si>
  <si>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</si>
  <si>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</si>
  <si>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</si>
  <si>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</si>
  <si>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</si>
  <si>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</si>
  <si>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</si>
  <si>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</si>
  <si>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</si>
  <si>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</si>
  <si>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</si>
  <si>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</si>
  <si>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</si>
  <si>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</si>
  <si>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</si>
  <si>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</si>
  <si>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</si>
  <si>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</si>
  <si>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</si>
  <si>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</si>
  <si>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</si>
  <si>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</si>
  <si>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</si>
  <si>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</si>
  <si>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</t>
  </si>
  <si>
    <t>Статус (муниципальная программа, подпрограмма)</t>
  </si>
  <si>
    <t>Наименование муниципальной программы, подпрограммы муниципальной программы</t>
  </si>
  <si>
    <t>районный</t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</si>
  <si>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</si>
  <si>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%</t>
  </si>
  <si>
    <t>х</t>
  </si>
  <si>
    <t>экз.</t>
  </si>
  <si>
    <t>чел.</t>
  </si>
  <si>
    <t>Доля объектов культурного наследия, памятников и обелисков, паспртизированных и отремонтированных в общем количестве памятников Боготольского района</t>
  </si>
  <si>
    <t>Среднее число книговыдач в расчёте на 1 тыс. человек населения</t>
  </si>
  <si>
    <t>тыс.</t>
  </si>
  <si>
    <t>Доля оснащённости стационарными стеллажами</t>
  </si>
  <si>
    <t>Доля оцифрованных заголовков единиц хранения, переведённых в электронный формат программного комплекса "Архивный фонд"(создание электронных описей), в общем количестве дел, хранящихся в муниципальном архиве администрации Боготольского района</t>
  </si>
  <si>
    <t>Реализация установленных функций и полномочий</t>
  </si>
  <si>
    <t>Подпрограма 2.1 Развитие доступа и народного творчества"</t>
  </si>
  <si>
    <t>1.2.1. Количество посетителей на платной основе  муниципальных учреждений культурно-досугового типа на 1 тыс. человек населения</t>
  </si>
  <si>
    <t>1.3 Задача 3 Создание условий для устойчивого развития отрасли "культура" в Боготольском районе</t>
  </si>
  <si>
    <t>Подпрограмма 3.1 Обеспечение условий реализации муниципальной программы и прочие мероприятия"</t>
  </si>
  <si>
    <t xml:space="preserve">Количество учащихся учреждения дополнительного образования в области культуры </t>
  </si>
  <si>
    <t>Доля детей, привлекаемых к участию в творческих мероприятиях, в общем числе детей, обучающих в детской музыкальной школе</t>
  </si>
  <si>
    <t>Количество специалистов, повысивших квалификацию, прошедших переподготовку, обученных на семинарах и других мероприятиях</t>
  </si>
  <si>
    <t>0,06</t>
  </si>
  <si>
    <t>баллы</t>
  </si>
  <si>
    <t>Своевременность и качество подготовленных проектов нормативных правовых актов, обусловленных изменениями федерального и регионального законодательства</t>
  </si>
  <si>
    <t>Утверждение муниципальных заданий подведомственным главному распорядителю учреждениям на текущий финансовый и плановый год</t>
  </si>
  <si>
    <t xml:space="preserve">Своевременность соблюдение сроков главным распорядителем годовой бюджетной отчётности </t>
  </si>
  <si>
    <t>Администрация Боготольского района</t>
  </si>
  <si>
    <t>Администрация сельсоветов</t>
  </si>
  <si>
    <t>Адмиинистрация Боготольскогорайона</t>
  </si>
  <si>
    <t>0801</t>
  </si>
  <si>
    <t>Цель программы "Создание условий для развития  и реализации культурного и духовного потенциала населения Боготольского района</t>
  </si>
  <si>
    <t>0113</t>
  </si>
  <si>
    <t>Итого по задаче 1</t>
  </si>
  <si>
    <t>Задача 3 Поддержка творческих инициатив населения, творческих коллективов и учреждений культуры</t>
  </si>
  <si>
    <t>Мероприятие 1 Организация участия творческих коллективов Боготольского района в фестивалях и конкурсах различного уровня</t>
  </si>
  <si>
    <t>Итого по задаче 2</t>
  </si>
  <si>
    <t>Итого по задаче 3</t>
  </si>
  <si>
    <t>"Сохранение культурного наследия"</t>
  </si>
  <si>
    <t xml:space="preserve"> </t>
  </si>
  <si>
    <t xml:space="preserve">Мероприятие 1Выделение мубсидий МБУК ЦБС Боготольского района на цели, не связанные с финансовым обеспечением выполнения муниципального задания на оказание муниципальных услуг  </t>
  </si>
  <si>
    <t>"Развитие архивного дела в Боготольском районе"</t>
  </si>
  <si>
    <t xml:space="preserve">Подпрограмма 2  </t>
  </si>
  <si>
    <t>"Поддержка досуга и народного творчества"</t>
  </si>
  <si>
    <t xml:space="preserve">Подпрограмма 3  </t>
  </si>
  <si>
    <t>Подпрограмма  1</t>
  </si>
  <si>
    <t>"Обеспечение условий реализации программы и прочие мероприятия"</t>
  </si>
  <si>
    <t xml:space="preserve"> Итого по задаче 3</t>
  </si>
  <si>
    <t>Итого по задаче 4</t>
  </si>
  <si>
    <t>Задача 1 Поддержка досуга</t>
  </si>
  <si>
    <t>"Поддержка досуга и народного творчества "</t>
  </si>
  <si>
    <t>Администрации сельсоветов</t>
  </si>
  <si>
    <t>Подпрограмма  4</t>
  </si>
  <si>
    <t xml:space="preserve"> Итого по подпрограмме 4</t>
  </si>
  <si>
    <t xml:space="preserve"> Итого по программе</t>
  </si>
  <si>
    <t>Задача 1 "обеспечение сохранности объектов культурного наследия, памятников и обелисков, установленных в честь знаменательных событий истории</t>
  </si>
  <si>
    <t>Итого по подпрограмме 1</t>
  </si>
  <si>
    <t>Итого по подпрограмме2</t>
  </si>
  <si>
    <t>8</t>
  </si>
  <si>
    <t xml:space="preserve">"Развитие культуры Боготольского района" </t>
  </si>
  <si>
    <t>Число участников клубных фоормирований на 1 тыс. человек</t>
  </si>
  <si>
    <r>
      <rPr>
        <b/>
        <sz val="9"/>
        <rFont val="Times New Roman"/>
        <family val="1"/>
      </rPr>
      <t>Целевой показатель 1.</t>
    </r>
    <r>
      <rPr>
        <sz val="9"/>
        <rFont val="Times New Roman"/>
        <family val="1"/>
      </rPr>
      <t xml:space="preserve"> Удельный вес населения, участвующего в платных культурно- досуговых мероприятиях, проводимых муниципальными учрежениями культуры</t>
    </r>
  </si>
  <si>
    <r>
      <rPr>
        <b/>
        <sz val="9"/>
        <rFont val="Times New Roman"/>
        <family val="1"/>
      </rPr>
      <t>Целевой показатель 2.</t>
    </r>
    <r>
      <rPr>
        <sz val="9"/>
        <rFont val="Times New Roman"/>
        <family val="1"/>
      </rPr>
      <t xml:space="preserve"> Количество экземпляров новых поступлений, в библиотечные фонды общедоступных библиотек, в расчёте на 1 тыс. человек населения</t>
    </r>
  </si>
  <si>
    <r>
      <rPr>
        <b/>
        <sz val="9"/>
        <rFont val="Times New Roman"/>
        <family val="1"/>
      </rPr>
      <t>Целевой показатель 3</t>
    </r>
    <r>
      <rPr>
        <sz val="9"/>
        <rFont val="Times New Roman"/>
        <family val="1"/>
      </rPr>
      <t>. Количество учащихся учреждения дополнительного образования детей в области культуры:</t>
    </r>
  </si>
  <si>
    <r>
      <rPr>
        <b/>
        <sz val="9"/>
        <rFont val="Times New Roman"/>
        <family val="1"/>
      </rPr>
      <t>Целевой показатель 4.</t>
    </r>
    <r>
      <rPr>
        <sz val="9"/>
        <rFont val="Times New Roman"/>
        <family val="1"/>
      </rPr>
      <t xml:space="preserve">  Доля офицированных заголовков единиц хранения (далее-дела), переведённых в электронную форму, в общем количестве дел, хранящихся в муниципальном архиве Боготольского района - 72% к 2016 году </t>
    </r>
  </si>
  <si>
    <t>1.1.</t>
  </si>
  <si>
    <t>Задача 1 Сохранение и эффективное использование культурного наследия Боготольского района</t>
  </si>
  <si>
    <t>1.1.1.</t>
  </si>
  <si>
    <t xml:space="preserve"> Подпрограмма 1.1 "Сохранение культурного наследия"</t>
  </si>
  <si>
    <t>1.1.2.</t>
  </si>
  <si>
    <t xml:space="preserve"> Подпрограмма 1.2 "Развитие архивного дела в Боготольском районе"</t>
  </si>
  <si>
    <t xml:space="preserve"> Задача 2 Обеспечение доступа населения Боготольского района к культурным благам  и участию в культурной жизни</t>
  </si>
  <si>
    <t>2.1.</t>
  </si>
  <si>
    <t>Адмиинистрация Боготольского района</t>
  </si>
  <si>
    <t>Администрация  сельсоветов</t>
  </si>
  <si>
    <t>Муниципальная программа</t>
  </si>
  <si>
    <t>Подпрограмма 1</t>
  </si>
  <si>
    <t>Подпрограмма 2</t>
  </si>
  <si>
    <t>Подпрограмма 3</t>
  </si>
  <si>
    <t>Подпрограмма 4</t>
  </si>
  <si>
    <t>"Обеспечениие условий реализации программы и прочие мероприятия"</t>
  </si>
  <si>
    <t xml:space="preserve">Мероприятие 1.  Проведение районного фестиваля проектов - победителей </t>
  </si>
  <si>
    <t>Мероприятие 4.   Проведение конкурса профессионального мастерства, посвящённого Дню работника кульуры</t>
  </si>
  <si>
    <t xml:space="preserve">Мероприятие . 8 Проведение районного кинофестиваля "Кино на траве" </t>
  </si>
  <si>
    <t>Мероприятие 9.  Проведение районной торжественных мероприятий, посвящённых юбилеям учреждений культуры</t>
  </si>
  <si>
    <t xml:space="preserve">Мероприятие 10.   Проведение межрайонной сельскохозяйственной ярмарки "Щедрая осень" </t>
  </si>
  <si>
    <t>Мероприятие 11.   Проведение краевого фестиваля "детского и молодёжного экранного творчества им. В. Трегубовича</t>
  </si>
  <si>
    <t>Мероприятие 3.  Проведение районного конкурса театрального творчества "Маска"</t>
  </si>
  <si>
    <t>Мероприятие 5. Проведение торжественных мероприятий, посвящённых Дню Победы</t>
  </si>
  <si>
    <t>Задача 2.  Сохранение и равзвитие традиционной народной культуры</t>
  </si>
  <si>
    <t>Мероприятий 8.   Выделение субсидий МБУК ЦКС с. Большая Косуль на цели, связанные с финансовым обеспечением выполнения муниципального задания на оказание муниципальных услуг</t>
  </si>
  <si>
    <t>Мероприятие 7.   Выделение субсидий МБУК ЦКС д. Ильинка на цели, связанные с финансовым обеспечением выполнения муниципального задания на оказание муниципальных услуг</t>
  </si>
  <si>
    <t>Мероприятие 5.   Выделение субсидий МБУК ЦКС с. Критово на цели, связанные с финансовым обеспечением выполнения мунициального задания на оказание муниципальных услуг</t>
  </si>
  <si>
    <t>Мероприятие 6.    Выделение субсидии МБУК ЦКС с. Красный Завод на цели, связанные с финансовым обеспечением выполнения муниципального задания на оказание муниципальных услуг</t>
  </si>
  <si>
    <t>Мероприятие 9.   Выделение субсидии МБУК СДК с. Александровка на цели, связанные с финансовым обемпечением выполнения муниципального задания на оказания муниципальных услуг</t>
  </si>
  <si>
    <t>Мероприятие 10.   Выделение субсидий МБУК ЦКС п. Чайковскийна цели, связанные с финансовым обеспечением выполнения муниципального задания на оказание муниципальных услуг</t>
  </si>
  <si>
    <t>Мероприятие 2.  Проведение ежегодного смотра-конкурса художественной самодеятельности среди учреждений культуры  культурно-досугового типа</t>
  </si>
  <si>
    <t>Мероприятие 6.  Проведение межрайонного открытого конкурса народного творчества "Играй гармонь"</t>
  </si>
  <si>
    <t>Мероприятие 7.   Проведение районного праздника "День села"</t>
  </si>
  <si>
    <t>Мероприятие 1. Выделение субсидий МБУК РДК Боготольского района на цели, связанные с финансовом обеспечением выполнения муниципального задания на оказание муниципальных услуг</t>
  </si>
  <si>
    <t xml:space="preserve">Мероприятие 2.  Выделение субсдий МБУК СДК с. Боготол на цели, связанные с финансовым обеспечением выполнения муниципального задания на оказание муниципальных услуг </t>
  </si>
  <si>
    <t>Мероприятие 3.  Выделение субсидий МБУК ЦКС с. Медяковонацели, связанные с финансовом обеспечением выполнения муниципального задания на оказание муниципальных услуг</t>
  </si>
  <si>
    <t>Мероприятие 4.  Выделение субсидии МБУК ЦКС с. Юрьевка на цели, связанные с финансовым обеспечением выполнения  муниципального задания на оказание муниципальных услуг</t>
  </si>
  <si>
    <t>Задача 4.  Организация и проведение культурных событий районного,зонального и краевого значения</t>
  </si>
  <si>
    <t>Итого по подпрограмме 3</t>
  </si>
  <si>
    <t>Задача 1.  Развитие системы дополнительного образования</t>
  </si>
  <si>
    <t>Задача 2.  Повышение квалификации работников культуры</t>
  </si>
  <si>
    <t>Задача 3. Создание условий 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</si>
  <si>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2015 (отчётный год)</t>
  </si>
  <si>
    <t>2016 (текущий год)</t>
  </si>
  <si>
    <t>20 16 (текущий год)</t>
  </si>
  <si>
    <t>35140,1 39169,8</t>
  </si>
  <si>
    <t>Текущий год 2016</t>
  </si>
  <si>
    <t>4</t>
  </si>
  <si>
    <t>3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</si>
  <si>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</si>
  <si>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>52425.44</t>
  </si>
  <si>
    <t>Мероприятие 2.    приобретение для учреждений культуры Боготольского района (специального ооборудоваенния ремней в автомобильГАЗ - 32213 С 608 ХВ</t>
  </si>
  <si>
    <t>Мероприятие 12.  Участие в краевом празднике"Сабантуй"</t>
  </si>
  <si>
    <t>2395,2</t>
  </si>
  <si>
    <t>2377,2</t>
  </si>
  <si>
    <t>1843,7</t>
  </si>
  <si>
    <t>3050,3</t>
  </si>
  <si>
    <t>52425.4</t>
  </si>
  <si>
    <t>Мероприятие 1.  Приобретение материалов  для пошива концертных костюмов  МБУК РДК Боготольский район</t>
  </si>
  <si>
    <t>26022,66328,0</t>
  </si>
  <si>
    <t xml:space="preserve"> Начальник  отдела культуры, молодёжной политики  и спорта                                                                                             Н.В.  Прикатова</t>
  </si>
  <si>
    <t>Начальник отдела культуры, молодёжной политики и спорта</t>
  </si>
  <si>
    <t>Н.В. Прикатова</t>
  </si>
  <si>
    <t xml:space="preserve"> Начальник отдела культуры , молдежной политики и спорта</t>
  </si>
  <si>
    <t>С 2017 года реставрация паямятника только МБУК СДК с. Боготол</t>
  </si>
  <si>
    <r>
      <rPr>
        <b/>
        <sz val="12"/>
        <rFont val="Times New Roman"/>
        <family val="1"/>
      </rPr>
      <t>Мероприятие 1.</t>
    </r>
    <r>
      <rPr>
        <sz val="12"/>
        <rFont val="Times New Roman"/>
        <family val="1"/>
      </rPr>
      <t xml:space="preserve"> Паспортизация объектов культурного наслндия</t>
    </r>
  </si>
  <si>
    <r>
      <rPr>
        <b/>
        <sz val="12"/>
        <rFont val="Times New Roman"/>
        <family val="1"/>
      </rPr>
      <t>Мероприятие 2.</t>
    </r>
    <r>
      <rPr>
        <sz val="12"/>
        <rFont val="Times New Roman"/>
        <family val="1"/>
      </rPr>
      <t xml:space="preserve">  Реставрация и ремонт памятников и обелисков 2016 год с. Александровка</t>
    </r>
  </si>
  <si>
    <t>Задача 2 Развитие библиотечного дела в Боготольском районе</t>
  </si>
  <si>
    <t>Выделение субсидии МБОУ ДОД ДМШ Боготольского района на цели, связанные с финансовым обеспечением выполнения муниципального задания</t>
  </si>
  <si>
    <t>Мероприятие 1.</t>
  </si>
  <si>
    <t>Организация участия специалистов отрасли культуры в семинарах, совещаниях краевого значениия</t>
  </si>
  <si>
    <t xml:space="preserve">Мероприятие 1. </t>
  </si>
  <si>
    <t xml:space="preserve"> Руководство и управление в сфере установленных функций органов муниципальной </t>
  </si>
  <si>
    <t>"Развитие культуры Боготольского района"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</si>
</sst>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170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170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17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0" fontId="2" fillId="0" borderId="10" xfId="0" applyNumberFormat="1" applyFont="1" applyFill="1" applyBorder="1" applyAlignment="1">
      <alignment horizontal="left" wrapText="1"/>
    </xf>
    <xf numFmtId="17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 horizontal="center" wrapText="1"/>
    </xf>
    <xf numFmtId="170" fontId="6" fillId="0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170" fontId="7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vertical="center"/>
    </xf>
    <xf numFmtId="170" fontId="51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vertical="top"/>
    </xf>
    <xf numFmtId="170" fontId="6" fillId="0" borderId="10" xfId="0" applyNumberFormat="1" applyFont="1" applyFill="1" applyBorder="1" applyAlignment="1">
      <alignment vertical="top"/>
    </xf>
    <xf numFmtId="170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17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center" wrapText="1"/>
    </xf>
    <xf numFmtId="170" fontId="52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center" wrapText="1"/>
    </xf>
    <xf numFmtId="170" fontId="6" fillId="0" borderId="15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170" fontId="53" fillId="0" borderId="1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170" fontId="6" fillId="0" borderId="0" xfId="0" applyNumberFormat="1" applyFont="1" applyBorder="1" applyAlignment="1">
      <alignment vertical="center"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Fill="1" applyBorder="1" applyAlignment="1">
      <alignment vertical="center"/>
    </xf>
    <xf numFmtId="170" fontId="2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vertical="center" wrapText="1"/>
    </xf>
    <xf numFmtId="170" fontId="6" fillId="0" borderId="10" xfId="0" applyNumberFormat="1" applyFont="1" applyFill="1" applyBorder="1" applyAlignment="1">
      <alignment vertical="center" wrapText="1"/>
    </xf>
    <xf numFmtId="170" fontId="53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wrapText="1"/>
    </xf>
    <xf numFmtId="170" fontId="6" fillId="0" borderId="10" xfId="0" applyNumberFormat="1" applyFont="1" applyFill="1" applyBorder="1" applyAlignment="1">
      <alignment wrapText="1"/>
    </xf>
    <xf numFmtId="170" fontId="5" fillId="0" borderId="0" xfId="0" applyNumberFormat="1" applyFont="1" applyAlignment="1">
      <alignment/>
    </xf>
    <xf numFmtId="170" fontId="5" fillId="0" borderId="0" xfId="0" applyNumberFormat="1" applyFont="1" applyFill="1" applyAlignment="1">
      <alignment/>
    </xf>
    <xf numFmtId="170" fontId="51" fillId="0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170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70" fontId="6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70" fontId="7" fillId="33" borderId="10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170" fontId="6" fillId="0" borderId="18" xfId="0" applyNumberFormat="1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center" vertical="center"/>
    </xf>
    <xf numFmtId="170" fontId="6" fillId="0" borderId="18" xfId="0" applyNumberFormat="1" applyFont="1" applyFill="1" applyBorder="1" applyAlignment="1">
      <alignment vertical="top"/>
    </xf>
    <xf numFmtId="170" fontId="6" fillId="0" borderId="15" xfId="0" applyNumberFormat="1" applyFont="1" applyFill="1" applyBorder="1" applyAlignment="1">
      <alignment vertical="top"/>
    </xf>
    <xf numFmtId="170" fontId="6" fillId="0" borderId="18" xfId="0" applyNumberFormat="1" applyFont="1" applyFill="1" applyBorder="1" applyAlignment="1">
      <alignment vertical="center"/>
    </xf>
    <xf numFmtId="170" fontId="6" fillId="0" borderId="15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8" xfId="0" applyFill="1" applyBorder="1" applyAlignment="1">
      <alignment/>
    </xf>
    <xf numFmtId="0" fontId="11" fillId="0" borderId="2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170" fontId="6" fillId="0" borderId="18" xfId="0" applyNumberFormat="1" applyFont="1" applyFill="1" applyBorder="1" applyAlignment="1">
      <alignment/>
    </xf>
    <xf numFmtId="170" fontId="6" fillId="0" borderId="15" xfId="0" applyNumberFormat="1" applyFont="1" applyFill="1" applyBorder="1" applyAlignment="1">
      <alignment/>
    </xf>
    <xf numFmtId="0" fontId="5" fillId="0" borderId="36" xfId="0" applyFont="1" applyFill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170" fontId="5" fillId="0" borderId="36" xfId="0" applyNumberFormat="1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5" xfId="0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7" fillId="0" borderId="36" xfId="0" applyFont="1" applyBorder="1" applyAlignment="1">
      <alignment wrapText="1"/>
    </xf>
    <xf numFmtId="0" fontId="0" fillId="0" borderId="36" xfId="0" applyBorder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3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SheetLayoutView="100" workbookViewId="0" topLeftCell="A19">
      <selection activeCell="B35" sqref="B35"/>
    </sheetView>
  </sheetViews>
  <sheetFormatPr defaultColWidth="9.00390625" defaultRowHeight="12.75"/>
  <cols>
    <col min="1" max="1" width="5.875" style="2" customWidth="1"/>
    <col min="2" max="2" width="28.125" style="2" customWidth="1"/>
    <col min="3" max="3" width="8.125" style="2" customWidth="1"/>
    <col min="4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38.25" customHeight="1">
      <c r="P1" s="142" t="s">
        <v>27</v>
      </c>
      <c r="Q1" s="142"/>
      <c r="R1" s="142"/>
    </row>
    <row r="2" spans="13:18" ht="64.5" customHeight="1">
      <c r="M2" s="142" t="s">
        <v>38</v>
      </c>
      <c r="N2" s="147"/>
      <c r="O2" s="147"/>
      <c r="P2" s="147"/>
      <c r="Q2" s="147"/>
      <c r="R2" s="147"/>
    </row>
    <row r="3" spans="16:18" ht="15.75" customHeight="1">
      <c r="P3" s="13"/>
      <c r="Q3" s="13"/>
      <c r="R3" s="13"/>
    </row>
    <row r="4" spans="2:18" ht="28.5" customHeight="1">
      <c r="B4" s="141" t="s">
        <v>39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ht="6" customHeight="1" thickBot="1"/>
    <row r="6" spans="1:18" s="1" customFormat="1" ht="36.75" customHeight="1">
      <c r="A6" s="148" t="s">
        <v>0</v>
      </c>
      <c r="B6" s="143" t="s">
        <v>1</v>
      </c>
      <c r="C6" s="143" t="s">
        <v>9</v>
      </c>
      <c r="D6" s="151" t="s">
        <v>12</v>
      </c>
      <c r="E6" s="143" t="s">
        <v>13</v>
      </c>
      <c r="F6" s="143"/>
      <c r="G6" s="143"/>
      <c r="H6" s="143" t="s">
        <v>151</v>
      </c>
      <c r="I6" s="143"/>
      <c r="J6" s="143"/>
      <c r="K6" s="143"/>
      <c r="L6" s="143"/>
      <c r="M6" s="143"/>
      <c r="N6" s="143"/>
      <c r="O6" s="143"/>
      <c r="P6" s="143" t="s">
        <v>2</v>
      </c>
      <c r="Q6" s="143"/>
      <c r="R6" s="154" t="s">
        <v>6</v>
      </c>
    </row>
    <row r="7" spans="1:18" s="1" customFormat="1" ht="27.75" customHeight="1">
      <c r="A7" s="149"/>
      <c r="B7" s="146"/>
      <c r="C7" s="146"/>
      <c r="D7" s="152"/>
      <c r="E7" s="14">
        <v>2014</v>
      </c>
      <c r="F7" s="146">
        <v>2015</v>
      </c>
      <c r="G7" s="146"/>
      <c r="H7" s="146" t="s">
        <v>5</v>
      </c>
      <c r="I7" s="146"/>
      <c r="J7" s="144" t="s">
        <v>10</v>
      </c>
      <c r="K7" s="145"/>
      <c r="L7" s="144" t="s">
        <v>11</v>
      </c>
      <c r="M7" s="145"/>
      <c r="N7" s="146" t="s">
        <v>14</v>
      </c>
      <c r="O7" s="146"/>
      <c r="P7" s="146">
        <v>2017</v>
      </c>
      <c r="Q7" s="146">
        <v>2018</v>
      </c>
      <c r="R7" s="155"/>
    </row>
    <row r="8" spans="1:18" s="1" customFormat="1" ht="22.5" customHeight="1" thickBot="1">
      <c r="A8" s="150"/>
      <c r="B8" s="157"/>
      <c r="C8" s="157"/>
      <c r="D8" s="153"/>
      <c r="E8" s="6" t="s">
        <v>4</v>
      </c>
      <c r="F8" s="6" t="s">
        <v>3</v>
      </c>
      <c r="G8" s="6" t="s">
        <v>4</v>
      </c>
      <c r="H8" s="6" t="s">
        <v>3</v>
      </c>
      <c r="I8" s="6" t="s">
        <v>4</v>
      </c>
      <c r="J8" s="6" t="s">
        <v>3</v>
      </c>
      <c r="K8" s="6" t="s">
        <v>4</v>
      </c>
      <c r="L8" s="6" t="s">
        <v>3</v>
      </c>
      <c r="M8" s="6" t="s">
        <v>4</v>
      </c>
      <c r="N8" s="6" t="s">
        <v>3</v>
      </c>
      <c r="O8" s="6" t="s">
        <v>4</v>
      </c>
      <c r="P8" s="157"/>
      <c r="Q8" s="157"/>
      <c r="R8" s="156"/>
    </row>
    <row r="9" spans="1:18" ht="12.75">
      <c r="A9" s="7"/>
      <c r="B9" s="138" t="s">
        <v>70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</row>
    <row r="10" spans="1:18" ht="74.25" customHeight="1">
      <c r="A10" s="7"/>
      <c r="B10" s="18" t="s">
        <v>100</v>
      </c>
      <c r="C10" s="26" t="s">
        <v>44</v>
      </c>
      <c r="D10" s="26" t="s">
        <v>45</v>
      </c>
      <c r="E10" s="110">
        <v>407.9</v>
      </c>
      <c r="F10" s="110">
        <v>419</v>
      </c>
      <c r="G10" s="110">
        <v>419</v>
      </c>
      <c r="H10" s="110">
        <v>426.6</v>
      </c>
      <c r="I10" s="110">
        <v>109</v>
      </c>
      <c r="J10" s="110">
        <v>426.6</v>
      </c>
      <c r="K10" s="110">
        <v>218</v>
      </c>
      <c r="L10" s="110">
        <v>426.6</v>
      </c>
      <c r="M10" s="110">
        <v>426.6</v>
      </c>
      <c r="N10" s="110">
        <v>426.6</v>
      </c>
      <c r="O10" s="114">
        <v>426.6</v>
      </c>
      <c r="P10" s="110">
        <v>426.6</v>
      </c>
      <c r="Q10" s="110">
        <v>426.6</v>
      </c>
      <c r="R10" s="115"/>
    </row>
    <row r="11" spans="1:18" ht="61.5" customHeight="1">
      <c r="A11" s="7"/>
      <c r="B11" s="8" t="s">
        <v>101</v>
      </c>
      <c r="C11" s="26" t="s">
        <v>46</v>
      </c>
      <c r="D11" s="26" t="s">
        <v>45</v>
      </c>
      <c r="E11" s="110">
        <v>110</v>
      </c>
      <c r="F11" s="110">
        <v>388</v>
      </c>
      <c r="G11" s="110">
        <v>427.3</v>
      </c>
      <c r="H11" s="110">
        <v>27.2</v>
      </c>
      <c r="I11" s="110">
        <v>27.2</v>
      </c>
      <c r="J11" s="110">
        <v>54.4</v>
      </c>
      <c r="K11" s="110">
        <v>54.4</v>
      </c>
      <c r="L11" s="110">
        <v>54.4</v>
      </c>
      <c r="M11" s="110">
        <v>54.4</v>
      </c>
      <c r="N11" s="110">
        <v>392.3</v>
      </c>
      <c r="O11" s="110">
        <v>417.6</v>
      </c>
      <c r="P11" s="110">
        <v>260</v>
      </c>
      <c r="Q11" s="110">
        <v>260</v>
      </c>
      <c r="R11" s="115"/>
    </row>
    <row r="12" spans="1:18" ht="48.75" customHeight="1">
      <c r="A12" s="7"/>
      <c r="B12" s="8" t="s">
        <v>102</v>
      </c>
      <c r="C12" s="26" t="s">
        <v>47</v>
      </c>
      <c r="D12" s="26" t="s">
        <v>45</v>
      </c>
      <c r="E12" s="110">
        <v>110</v>
      </c>
      <c r="F12" s="110">
        <v>110</v>
      </c>
      <c r="G12" s="110">
        <v>110</v>
      </c>
      <c r="H12" s="110">
        <v>110</v>
      </c>
      <c r="I12" s="110">
        <v>110</v>
      </c>
      <c r="J12" s="110">
        <v>110</v>
      </c>
      <c r="K12" s="110">
        <v>110</v>
      </c>
      <c r="L12" s="110">
        <v>110</v>
      </c>
      <c r="M12" s="110">
        <v>110</v>
      </c>
      <c r="N12" s="110">
        <v>110</v>
      </c>
      <c r="O12" s="110">
        <v>110</v>
      </c>
      <c r="P12" s="110">
        <v>110</v>
      </c>
      <c r="Q12" s="110">
        <v>110</v>
      </c>
      <c r="R12" s="9"/>
    </row>
    <row r="13" spans="1:18" ht="96" customHeight="1">
      <c r="A13" s="4"/>
      <c r="B13" s="3" t="s">
        <v>103</v>
      </c>
      <c r="C13" s="14" t="s">
        <v>44</v>
      </c>
      <c r="D13" s="14" t="s">
        <v>45</v>
      </c>
      <c r="E13" s="109">
        <v>17</v>
      </c>
      <c r="F13" s="109">
        <v>17</v>
      </c>
      <c r="G13" s="109">
        <v>17</v>
      </c>
      <c r="H13" s="109">
        <v>72</v>
      </c>
      <c r="I13" s="109">
        <v>0</v>
      </c>
      <c r="J13" s="109">
        <v>72</v>
      </c>
      <c r="K13" s="109">
        <v>0</v>
      </c>
      <c r="L13" s="109">
        <v>72</v>
      </c>
      <c r="M13" s="109">
        <v>0</v>
      </c>
      <c r="N13" s="109">
        <v>72</v>
      </c>
      <c r="O13" s="109">
        <v>72</v>
      </c>
      <c r="P13" s="109">
        <v>72</v>
      </c>
      <c r="Q13" s="109">
        <v>72</v>
      </c>
      <c r="R13" s="5"/>
    </row>
    <row r="14" spans="1:18" ht="12.75">
      <c r="A14" s="4" t="s">
        <v>104</v>
      </c>
      <c r="B14" s="133" t="s">
        <v>105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5"/>
    </row>
    <row r="15" spans="1:18" ht="12.75">
      <c r="A15" s="4" t="s">
        <v>106</v>
      </c>
      <c r="B15" s="133" t="s">
        <v>107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5"/>
    </row>
    <row r="16" spans="1:18" ht="74.25" customHeight="1">
      <c r="A16" s="4"/>
      <c r="B16" s="3" t="s">
        <v>48</v>
      </c>
      <c r="C16" s="14" t="s">
        <v>44</v>
      </c>
      <c r="D16" s="14">
        <v>0.06</v>
      </c>
      <c r="E16" s="109">
        <v>0</v>
      </c>
      <c r="F16" s="109">
        <v>18.1</v>
      </c>
      <c r="G16" s="109">
        <v>18.1</v>
      </c>
      <c r="H16" s="16">
        <v>18.1</v>
      </c>
      <c r="I16" s="16">
        <v>0</v>
      </c>
      <c r="J16" s="38">
        <v>18.1</v>
      </c>
      <c r="K16" s="16">
        <v>0</v>
      </c>
      <c r="L16" s="16">
        <v>18.1</v>
      </c>
      <c r="M16" s="16">
        <v>0</v>
      </c>
      <c r="N16" s="109">
        <v>18.1</v>
      </c>
      <c r="O16" s="16">
        <v>0</v>
      </c>
      <c r="P16" s="109">
        <v>0</v>
      </c>
      <c r="Q16" s="109">
        <v>0</v>
      </c>
      <c r="R16" s="5"/>
    </row>
    <row r="17" spans="1:18" ht="30" customHeight="1">
      <c r="A17" s="4"/>
      <c r="B17" s="3" t="s">
        <v>49</v>
      </c>
      <c r="C17" s="14" t="s">
        <v>50</v>
      </c>
      <c r="D17" s="14">
        <v>0.06</v>
      </c>
      <c r="E17" s="109">
        <v>17.5</v>
      </c>
      <c r="F17" s="109">
        <v>17.5</v>
      </c>
      <c r="G17" s="109">
        <v>16.6</v>
      </c>
      <c r="H17" s="109">
        <v>17.7</v>
      </c>
      <c r="I17" s="16">
        <v>4.5</v>
      </c>
      <c r="J17" s="16">
        <v>17.7</v>
      </c>
      <c r="K17" s="16">
        <v>9.8</v>
      </c>
      <c r="L17" s="16">
        <v>17.7</v>
      </c>
      <c r="M17" s="16">
        <v>13.8</v>
      </c>
      <c r="N17" s="109">
        <v>17.7</v>
      </c>
      <c r="O17" s="109">
        <v>17.7</v>
      </c>
      <c r="P17" s="109">
        <v>17.7</v>
      </c>
      <c r="Q17" s="109">
        <v>17.7</v>
      </c>
      <c r="R17" s="5"/>
    </row>
    <row r="18" spans="1:18" ht="12.75">
      <c r="A18" s="4" t="s">
        <v>108</v>
      </c>
      <c r="B18" s="133" t="s">
        <v>109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</row>
    <row r="19" spans="1:18" ht="25.5" customHeight="1">
      <c r="A19" s="4"/>
      <c r="B19" s="3" t="s">
        <v>51</v>
      </c>
      <c r="C19" s="14" t="s">
        <v>44</v>
      </c>
      <c r="D19" s="14">
        <v>0.06</v>
      </c>
      <c r="E19" s="109">
        <v>60</v>
      </c>
      <c r="F19" s="109">
        <v>80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80</v>
      </c>
      <c r="O19" s="109">
        <v>80</v>
      </c>
      <c r="P19" s="109">
        <v>100</v>
      </c>
      <c r="Q19" s="109">
        <v>100</v>
      </c>
      <c r="R19" s="113"/>
    </row>
    <row r="20" spans="1:18" ht="98.25" customHeight="1">
      <c r="A20" s="4"/>
      <c r="B20" s="3" t="s">
        <v>52</v>
      </c>
      <c r="C20" s="14" t="s">
        <v>44</v>
      </c>
      <c r="D20" s="14">
        <v>0.06</v>
      </c>
      <c r="E20" s="109">
        <v>17</v>
      </c>
      <c r="F20" s="109">
        <v>17</v>
      </c>
      <c r="G20" s="109">
        <v>17</v>
      </c>
      <c r="H20" s="16">
        <v>72</v>
      </c>
      <c r="I20" s="16">
        <v>0</v>
      </c>
      <c r="J20" s="16">
        <v>72</v>
      </c>
      <c r="K20" s="16">
        <v>0</v>
      </c>
      <c r="L20" s="16">
        <v>72</v>
      </c>
      <c r="M20" s="16">
        <v>0</v>
      </c>
      <c r="N20" s="109">
        <v>72</v>
      </c>
      <c r="O20" s="109">
        <v>72</v>
      </c>
      <c r="P20" s="109">
        <v>72</v>
      </c>
      <c r="Q20" s="109">
        <v>72</v>
      </c>
      <c r="R20" s="5"/>
    </row>
    <row r="21" spans="1:18" ht="24">
      <c r="A21" s="4"/>
      <c r="B21" s="3" t="s">
        <v>53</v>
      </c>
      <c r="C21" s="14" t="s">
        <v>44</v>
      </c>
      <c r="D21" s="14">
        <v>0.06</v>
      </c>
      <c r="E21" s="16">
        <v>100</v>
      </c>
      <c r="F21" s="109">
        <v>100</v>
      </c>
      <c r="G21" s="109">
        <v>100</v>
      </c>
      <c r="H21" s="109">
        <v>100</v>
      </c>
      <c r="I21" s="109">
        <v>100</v>
      </c>
      <c r="J21" s="109">
        <v>100</v>
      </c>
      <c r="K21" s="109">
        <v>100</v>
      </c>
      <c r="L21" s="109">
        <v>100</v>
      </c>
      <c r="M21" s="109">
        <v>100</v>
      </c>
      <c r="N21" s="109">
        <v>100</v>
      </c>
      <c r="O21" s="109">
        <v>100</v>
      </c>
      <c r="P21" s="109">
        <v>100</v>
      </c>
      <c r="Q21" s="109">
        <v>100</v>
      </c>
      <c r="R21" s="5"/>
    </row>
    <row r="22" spans="1:18" ht="12.75">
      <c r="A22" s="4"/>
      <c r="B22" s="133" t="s">
        <v>110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5"/>
    </row>
    <row r="23" spans="1:18" ht="16.5" customHeight="1">
      <c r="A23" s="4" t="s">
        <v>111</v>
      </c>
      <c r="B23" s="133" t="s">
        <v>54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5"/>
    </row>
    <row r="24" spans="1:18" ht="52.5" customHeight="1">
      <c r="A24" s="4"/>
      <c r="B24" s="3" t="s">
        <v>55</v>
      </c>
      <c r="C24" s="14" t="s">
        <v>50</v>
      </c>
      <c r="D24" s="14">
        <v>0.2</v>
      </c>
      <c r="E24" s="109">
        <v>4.1</v>
      </c>
      <c r="F24" s="109">
        <v>4.1</v>
      </c>
      <c r="G24" s="109">
        <v>4.1</v>
      </c>
      <c r="H24" s="109">
        <v>4.1</v>
      </c>
      <c r="I24" s="16">
        <v>1.1</v>
      </c>
      <c r="J24" s="16">
        <v>4.1</v>
      </c>
      <c r="K24" s="16">
        <v>2.2</v>
      </c>
      <c r="L24" s="16">
        <v>4.1</v>
      </c>
      <c r="M24" s="16">
        <v>3.3</v>
      </c>
      <c r="N24" s="109">
        <v>4.2</v>
      </c>
      <c r="O24" s="109">
        <v>4.1</v>
      </c>
      <c r="P24" s="109">
        <v>4.2</v>
      </c>
      <c r="Q24" s="109">
        <v>4.2</v>
      </c>
      <c r="R24" s="5"/>
    </row>
    <row r="25" spans="1:18" ht="29.25" customHeight="1">
      <c r="A25" s="4"/>
      <c r="B25" s="3" t="s">
        <v>99</v>
      </c>
      <c r="C25" s="14" t="s">
        <v>50</v>
      </c>
      <c r="D25" s="14">
        <v>0.2</v>
      </c>
      <c r="E25" s="109">
        <v>119.2</v>
      </c>
      <c r="F25" s="109">
        <v>119.2</v>
      </c>
      <c r="G25" s="109">
        <v>119.2</v>
      </c>
      <c r="H25" s="109">
        <v>119.2</v>
      </c>
      <c r="I25" s="109">
        <v>119.2</v>
      </c>
      <c r="J25" s="109">
        <v>119.2</v>
      </c>
      <c r="K25" s="109">
        <v>119.2</v>
      </c>
      <c r="L25" s="109">
        <v>119.2</v>
      </c>
      <c r="M25" s="109">
        <v>119.2</v>
      </c>
      <c r="N25" s="109">
        <v>121</v>
      </c>
      <c r="O25" s="16">
        <v>121</v>
      </c>
      <c r="P25" s="109">
        <v>121</v>
      </c>
      <c r="Q25" s="109">
        <v>121</v>
      </c>
      <c r="R25" s="5"/>
    </row>
    <row r="26" spans="1:18" ht="12.75">
      <c r="A26" s="4"/>
      <c r="B26" s="133" t="s">
        <v>56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5"/>
    </row>
    <row r="27" spans="1:18" ht="12.75">
      <c r="A27" s="4"/>
      <c r="B27" s="133" t="s">
        <v>57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5"/>
    </row>
    <row r="28" spans="1:18" ht="37.5" customHeight="1">
      <c r="A28" s="27"/>
      <c r="B28" s="28" t="s">
        <v>58</v>
      </c>
      <c r="C28" s="39" t="s">
        <v>47</v>
      </c>
      <c r="D28" s="39">
        <v>0.06</v>
      </c>
      <c r="E28" s="111">
        <v>110</v>
      </c>
      <c r="F28" s="111">
        <v>110</v>
      </c>
      <c r="G28" s="111">
        <v>110</v>
      </c>
      <c r="H28" s="111">
        <v>110</v>
      </c>
      <c r="I28" s="111">
        <v>110</v>
      </c>
      <c r="J28" s="111">
        <v>110</v>
      </c>
      <c r="K28" s="111">
        <v>110</v>
      </c>
      <c r="L28" s="111">
        <v>110</v>
      </c>
      <c r="M28" s="111">
        <v>110</v>
      </c>
      <c r="N28" s="111">
        <v>110</v>
      </c>
      <c r="O28" s="111">
        <v>110</v>
      </c>
      <c r="P28" s="111">
        <v>110</v>
      </c>
      <c r="Q28" s="111">
        <v>110</v>
      </c>
      <c r="R28" s="29"/>
    </row>
    <row r="29" spans="1:18" ht="48.75" customHeight="1">
      <c r="A29" s="3"/>
      <c r="B29" s="30" t="s">
        <v>59</v>
      </c>
      <c r="C29" s="14" t="s">
        <v>44</v>
      </c>
      <c r="D29" s="14">
        <v>0.06</v>
      </c>
      <c r="E29" s="109">
        <v>38.2</v>
      </c>
      <c r="F29" s="109">
        <v>38.2</v>
      </c>
      <c r="G29" s="109">
        <v>38.2</v>
      </c>
      <c r="H29" s="109">
        <v>38.2</v>
      </c>
      <c r="I29" s="109">
        <v>9.5</v>
      </c>
      <c r="J29" s="109">
        <v>38.2</v>
      </c>
      <c r="K29" s="109">
        <v>19</v>
      </c>
      <c r="L29" s="109">
        <v>38.2</v>
      </c>
      <c r="M29" s="109">
        <v>28.5</v>
      </c>
      <c r="N29" s="109">
        <v>38.2</v>
      </c>
      <c r="O29" s="109">
        <v>38.2</v>
      </c>
      <c r="P29" s="109">
        <v>38.2</v>
      </c>
      <c r="Q29" s="109">
        <v>38.2</v>
      </c>
      <c r="R29" s="3"/>
    </row>
    <row r="30" spans="1:18" ht="61.5" customHeight="1">
      <c r="A30" s="31"/>
      <c r="B30" s="32" t="s">
        <v>60</v>
      </c>
      <c r="C30" s="41" t="s">
        <v>47</v>
      </c>
      <c r="D30" s="40" t="s">
        <v>61</v>
      </c>
      <c r="E30" s="112" t="s">
        <v>97</v>
      </c>
      <c r="F30" s="112" t="s">
        <v>97</v>
      </c>
      <c r="G30" s="112" t="s">
        <v>152</v>
      </c>
      <c r="H30" s="112" t="s">
        <v>97</v>
      </c>
      <c r="I30" s="112" t="s">
        <v>153</v>
      </c>
      <c r="J30" s="109">
        <v>8</v>
      </c>
      <c r="K30" s="109">
        <v>5</v>
      </c>
      <c r="L30" s="109">
        <v>8</v>
      </c>
      <c r="M30" s="109">
        <v>6</v>
      </c>
      <c r="N30" s="109">
        <v>8</v>
      </c>
      <c r="O30" s="109">
        <v>6</v>
      </c>
      <c r="P30" s="109">
        <v>8</v>
      </c>
      <c r="Q30" s="109">
        <v>8</v>
      </c>
      <c r="R30" s="3"/>
    </row>
    <row r="31" spans="1:18" s="11" customFormat="1" ht="78.75" customHeight="1">
      <c r="A31" s="33"/>
      <c r="B31" s="24" t="s">
        <v>63</v>
      </c>
      <c r="C31" s="42" t="s">
        <v>62</v>
      </c>
      <c r="D31" s="14">
        <v>0.06</v>
      </c>
      <c r="E31" s="109">
        <v>5</v>
      </c>
      <c r="F31" s="109">
        <v>5</v>
      </c>
      <c r="G31" s="109">
        <v>5</v>
      </c>
      <c r="H31" s="109">
        <v>5</v>
      </c>
      <c r="I31" s="109">
        <v>5</v>
      </c>
      <c r="J31" s="109">
        <v>5</v>
      </c>
      <c r="K31" s="109">
        <v>5</v>
      </c>
      <c r="L31" s="109">
        <v>5</v>
      </c>
      <c r="M31" s="109">
        <v>5</v>
      </c>
      <c r="N31" s="109">
        <v>5</v>
      </c>
      <c r="O31" s="109">
        <v>5</v>
      </c>
      <c r="P31" s="109">
        <v>5</v>
      </c>
      <c r="Q31" s="109">
        <v>5</v>
      </c>
      <c r="R31" s="33"/>
    </row>
    <row r="32" spans="1:18" s="11" customFormat="1" ht="56.25" customHeight="1">
      <c r="A32" s="3"/>
      <c r="B32" s="30" t="s">
        <v>64</v>
      </c>
      <c r="C32" s="42" t="s">
        <v>62</v>
      </c>
      <c r="D32" s="14">
        <v>0.06</v>
      </c>
      <c r="E32" s="109">
        <v>5</v>
      </c>
      <c r="F32" s="109">
        <v>5</v>
      </c>
      <c r="G32" s="109">
        <v>5</v>
      </c>
      <c r="H32" s="109">
        <v>5</v>
      </c>
      <c r="I32" s="109">
        <v>5</v>
      </c>
      <c r="J32" s="109">
        <v>5</v>
      </c>
      <c r="K32" s="109">
        <v>5</v>
      </c>
      <c r="L32" s="109">
        <v>5</v>
      </c>
      <c r="M32" s="109">
        <v>5</v>
      </c>
      <c r="N32" s="109">
        <v>5</v>
      </c>
      <c r="O32" s="109">
        <v>5</v>
      </c>
      <c r="P32" s="109">
        <v>5</v>
      </c>
      <c r="Q32" s="109">
        <v>5</v>
      </c>
      <c r="R32" s="3"/>
    </row>
    <row r="33" spans="1:18" s="11" customFormat="1" ht="45" customHeight="1">
      <c r="A33" s="3"/>
      <c r="B33" s="30" t="s">
        <v>65</v>
      </c>
      <c r="C33" s="42" t="s">
        <v>62</v>
      </c>
      <c r="D33" s="14"/>
      <c r="E33" s="109">
        <v>5</v>
      </c>
      <c r="F33" s="109">
        <v>5</v>
      </c>
      <c r="G33" s="109">
        <v>5</v>
      </c>
      <c r="H33" s="109">
        <v>5</v>
      </c>
      <c r="I33" s="109">
        <v>5</v>
      </c>
      <c r="J33" s="109">
        <v>5</v>
      </c>
      <c r="K33" s="109">
        <v>5</v>
      </c>
      <c r="L33" s="109">
        <v>5</v>
      </c>
      <c r="M33" s="109">
        <v>5</v>
      </c>
      <c r="N33" s="109">
        <v>5</v>
      </c>
      <c r="O33" s="109">
        <v>5</v>
      </c>
      <c r="P33" s="109">
        <v>5</v>
      </c>
      <c r="Q33" s="109">
        <v>5</v>
      </c>
      <c r="R33" s="3"/>
    </row>
    <row r="34" spans="1:18" s="11" customFormat="1" ht="36" customHeight="1">
      <c r="A34" s="34"/>
      <c r="B34" s="136" t="s">
        <v>165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8" s="11" customFormat="1" ht="48.75" customHeight="1">
      <c r="A35" s="34"/>
      <c r="C35" s="34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6"/>
      <c r="O35" s="36"/>
      <c r="P35" s="36"/>
      <c r="Q35" s="34"/>
      <c r="R35" s="35"/>
    </row>
    <row r="36" spans="1:18" s="11" customFormat="1" ht="36.75" customHeight="1">
      <c r="A36" s="13"/>
      <c r="B36" s="20"/>
      <c r="C36" s="13"/>
      <c r="D36" s="13"/>
      <c r="P36" s="19"/>
      <c r="Q36" s="19"/>
      <c r="R36" s="19"/>
    </row>
    <row r="37" ht="15.75">
      <c r="A37" s="11"/>
    </row>
  </sheetData>
  <sheetProtection/>
  <mergeCells count="27"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B4:R4"/>
    <mergeCell ref="P1:R1"/>
    <mergeCell ref="H6:O6"/>
    <mergeCell ref="L7:M7"/>
    <mergeCell ref="E6:G6"/>
    <mergeCell ref="P6:Q6"/>
    <mergeCell ref="H7:I7"/>
    <mergeCell ref="J7:K7"/>
    <mergeCell ref="M2:R2"/>
    <mergeCell ref="B26:R26"/>
    <mergeCell ref="B27:R27"/>
    <mergeCell ref="B34:R34"/>
    <mergeCell ref="B9:R9"/>
    <mergeCell ref="B14:R14"/>
    <mergeCell ref="B15:R15"/>
    <mergeCell ref="B18:R18"/>
    <mergeCell ref="B23:R23"/>
    <mergeCell ref="B22:R22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view="pageBreakPreview" zoomScale="75" zoomScaleSheetLayoutView="75" workbookViewId="0" topLeftCell="A19">
      <selection activeCell="Q14" sqref="Q14"/>
    </sheetView>
  </sheetViews>
  <sheetFormatPr defaultColWidth="9.00390625" defaultRowHeight="12.75"/>
  <cols>
    <col min="1" max="1" width="47.625" style="0" customWidth="1"/>
    <col min="2" max="2" width="41.875" style="0" customWidth="1"/>
    <col min="3" max="3" width="29.875" style="0" customWidth="1"/>
    <col min="4" max="4" width="6.875" style="0" customWidth="1"/>
    <col min="5" max="7" width="5.875" style="0" customWidth="1"/>
    <col min="8" max="8" width="10.75390625" style="22" customWidth="1"/>
    <col min="9" max="9" width="11.75390625" style="0" customWidth="1"/>
    <col min="10" max="10" width="10.25390625" style="0" customWidth="1"/>
    <col min="11" max="11" width="11.75390625" style="0" customWidth="1"/>
    <col min="12" max="12" width="10.375" style="0" customWidth="1"/>
    <col min="13" max="14" width="10.75390625" style="0" customWidth="1"/>
    <col min="15" max="15" width="10.625" style="0" customWidth="1"/>
    <col min="16" max="16" width="14.25390625" style="0" customWidth="1"/>
    <col min="17" max="17" width="11.375" style="0" customWidth="1"/>
    <col min="18" max="18" width="13.125" style="0" customWidth="1"/>
    <col min="19" max="19" width="11.75390625" style="0" customWidth="1"/>
    <col min="20" max="20" width="36.25390625" style="0" customWidth="1"/>
    <col min="22" max="22" width="10.00390625" style="0" bestFit="1" customWidth="1"/>
  </cols>
  <sheetData>
    <row r="1" spans="1:20" ht="15.75">
      <c r="A1" s="64"/>
      <c r="B1" s="64"/>
      <c r="C1" s="64"/>
      <c r="D1" s="64"/>
      <c r="E1" s="64"/>
      <c r="F1" s="64"/>
      <c r="G1" s="64"/>
      <c r="H1" s="65"/>
      <c r="I1" s="64"/>
      <c r="J1" s="64"/>
      <c r="K1" s="64"/>
      <c r="L1" s="64"/>
      <c r="M1" s="64"/>
      <c r="N1" s="64"/>
      <c r="O1" s="64"/>
      <c r="P1" s="64"/>
      <c r="Q1" s="64"/>
      <c r="R1" s="142" t="s">
        <v>28</v>
      </c>
      <c r="S1" s="142"/>
      <c r="T1" s="142"/>
    </row>
    <row r="2" spans="1:20" ht="56.25" customHeight="1">
      <c r="A2" s="64"/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  <c r="R2" s="142" t="s">
        <v>38</v>
      </c>
      <c r="S2" s="142"/>
      <c r="T2" s="142"/>
    </row>
    <row r="3" spans="1:20" ht="0.75" customHeight="1">
      <c r="A3" s="64"/>
      <c r="B3" s="64"/>
      <c r="C3" s="64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35.25" customHeight="1">
      <c r="A4" s="159" t="s">
        <v>154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1:20" ht="15">
      <c r="A5" s="64"/>
      <c r="B5" s="64"/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15">
      <c r="A6" s="64"/>
      <c r="B6" s="64"/>
      <c r="C6" s="64"/>
      <c r="D6" s="64"/>
      <c r="E6" s="64"/>
      <c r="F6" s="64"/>
      <c r="G6" s="64"/>
      <c r="H6" s="65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s="15" customFormat="1" ht="33" customHeight="1">
      <c r="A7" s="158" t="s">
        <v>40</v>
      </c>
      <c r="B7" s="158" t="s">
        <v>35</v>
      </c>
      <c r="C7" s="158" t="s">
        <v>36</v>
      </c>
      <c r="D7" s="158" t="s">
        <v>20</v>
      </c>
      <c r="E7" s="158"/>
      <c r="F7" s="158"/>
      <c r="G7" s="158"/>
      <c r="H7" s="160" t="s">
        <v>25</v>
      </c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58" t="s">
        <v>31</v>
      </c>
    </row>
    <row r="8" spans="1:20" s="15" customFormat="1" ht="15.75" customHeight="1">
      <c r="A8" s="158"/>
      <c r="B8" s="158"/>
      <c r="C8" s="158"/>
      <c r="D8" s="158" t="s">
        <v>21</v>
      </c>
      <c r="E8" s="158" t="s">
        <v>26</v>
      </c>
      <c r="F8" s="158" t="s">
        <v>22</v>
      </c>
      <c r="G8" s="158" t="s">
        <v>23</v>
      </c>
      <c r="H8" s="158">
        <v>2015</v>
      </c>
      <c r="I8" s="158"/>
      <c r="J8" s="158" t="s">
        <v>149</v>
      </c>
      <c r="K8" s="158"/>
      <c r="L8" s="158"/>
      <c r="M8" s="158"/>
      <c r="N8" s="158"/>
      <c r="O8" s="158"/>
      <c r="P8" s="158"/>
      <c r="Q8" s="158"/>
      <c r="R8" s="158" t="s">
        <v>2</v>
      </c>
      <c r="S8" s="158"/>
      <c r="T8" s="158"/>
    </row>
    <row r="9" spans="1:20" s="15" customFormat="1" ht="30" customHeight="1">
      <c r="A9" s="158"/>
      <c r="B9" s="158"/>
      <c r="C9" s="158"/>
      <c r="D9" s="158"/>
      <c r="E9" s="158"/>
      <c r="F9" s="158"/>
      <c r="G9" s="158"/>
      <c r="H9" s="158"/>
      <c r="I9" s="158"/>
      <c r="J9" s="158" t="s">
        <v>5</v>
      </c>
      <c r="K9" s="158"/>
      <c r="L9" s="158" t="s">
        <v>10</v>
      </c>
      <c r="M9" s="158"/>
      <c r="N9" s="158" t="s">
        <v>11</v>
      </c>
      <c r="O9" s="158"/>
      <c r="P9" s="158" t="s">
        <v>14</v>
      </c>
      <c r="Q9" s="158"/>
      <c r="R9" s="158"/>
      <c r="S9" s="158"/>
      <c r="T9" s="158"/>
    </row>
    <row r="10" spans="1:20" s="15" customFormat="1" ht="32.25" customHeight="1">
      <c r="A10" s="158"/>
      <c r="B10" s="158"/>
      <c r="C10" s="158"/>
      <c r="D10" s="158"/>
      <c r="E10" s="158"/>
      <c r="F10" s="158"/>
      <c r="G10" s="158"/>
      <c r="H10" s="66" t="s">
        <v>3</v>
      </c>
      <c r="I10" s="66" t="s">
        <v>4</v>
      </c>
      <c r="J10" s="66" t="s">
        <v>3</v>
      </c>
      <c r="K10" s="66" t="s">
        <v>4</v>
      </c>
      <c r="L10" s="66" t="s">
        <v>3</v>
      </c>
      <c r="M10" s="66" t="s">
        <v>4</v>
      </c>
      <c r="N10" s="66" t="s">
        <v>3</v>
      </c>
      <c r="O10" s="66" t="s">
        <v>4</v>
      </c>
      <c r="P10" s="66" t="s">
        <v>3</v>
      </c>
      <c r="Q10" s="66" t="s">
        <v>4</v>
      </c>
      <c r="R10" s="66">
        <v>2017</v>
      </c>
      <c r="S10" s="66">
        <v>2018</v>
      </c>
      <c r="T10" s="158"/>
    </row>
    <row r="11" spans="1:22" s="15" customFormat="1" ht="33.75" customHeight="1">
      <c r="A11" s="166" t="s">
        <v>114</v>
      </c>
      <c r="B11" s="167" t="s">
        <v>98</v>
      </c>
      <c r="C11" s="69" t="s">
        <v>24</v>
      </c>
      <c r="D11" s="73"/>
      <c r="E11" s="72"/>
      <c r="F11" s="73"/>
      <c r="G11" s="73"/>
      <c r="H11" s="67">
        <v>57346.9</v>
      </c>
      <c r="I11" s="67">
        <v>59648.5</v>
      </c>
      <c r="J11" s="67">
        <f>SUM(J13:J14)</f>
        <v>12063.699999999999</v>
      </c>
      <c r="K11" s="67">
        <v>5161</v>
      </c>
      <c r="L11" s="67">
        <f>SUM(L13:L14)</f>
        <v>26897.9</v>
      </c>
      <c r="M11" s="67">
        <v>26975.1</v>
      </c>
      <c r="N11" s="67">
        <f>SUM(N13:N14)</f>
        <v>44051.9</v>
      </c>
      <c r="O11" s="67">
        <v>43931</v>
      </c>
      <c r="P11" s="67">
        <v>60862.5</v>
      </c>
      <c r="Q11" s="67">
        <v>60512.1</v>
      </c>
      <c r="R11" s="106">
        <v>28750.5</v>
      </c>
      <c r="S11" s="106">
        <v>28735.4</v>
      </c>
      <c r="T11" s="122"/>
      <c r="V11" s="121"/>
    </row>
    <row r="12" spans="1:20" s="15" customFormat="1" ht="15.75">
      <c r="A12" s="166"/>
      <c r="B12" s="167"/>
      <c r="C12" s="69" t="s">
        <v>37</v>
      </c>
      <c r="D12" s="73"/>
      <c r="E12" s="72"/>
      <c r="F12" s="73"/>
      <c r="G12" s="73"/>
      <c r="H12" s="67"/>
      <c r="I12" s="67"/>
      <c r="J12" s="67"/>
      <c r="K12" s="67"/>
      <c r="L12" s="67"/>
      <c r="M12" s="68"/>
      <c r="N12" s="67"/>
      <c r="O12" s="67"/>
      <c r="P12" s="67"/>
      <c r="Q12" s="67"/>
      <c r="R12" s="67"/>
      <c r="S12" s="67"/>
      <c r="T12" s="74"/>
    </row>
    <row r="13" spans="1:22" s="15" customFormat="1" ht="31.5">
      <c r="A13" s="166"/>
      <c r="B13" s="167"/>
      <c r="C13" s="69" t="s">
        <v>66</v>
      </c>
      <c r="D13" s="71"/>
      <c r="E13" s="72"/>
      <c r="F13" s="73"/>
      <c r="G13" s="73"/>
      <c r="H13" s="106">
        <v>28474.5</v>
      </c>
      <c r="I13" s="67">
        <v>27622.3</v>
      </c>
      <c r="J13" s="67">
        <v>5161</v>
      </c>
      <c r="K13" s="67">
        <v>5161</v>
      </c>
      <c r="L13" s="67">
        <v>12990.9</v>
      </c>
      <c r="M13" s="67">
        <v>12990.9</v>
      </c>
      <c r="N13" s="67">
        <v>19211.2</v>
      </c>
      <c r="O13" s="67">
        <v>19211.2</v>
      </c>
      <c r="P13" s="106">
        <f>P17+P28+P35+P74</f>
        <v>28935.800000000003</v>
      </c>
      <c r="Q13" s="67">
        <f>Q17+Q28+Q35+Q74</f>
        <v>28861.4</v>
      </c>
      <c r="R13" s="67">
        <v>28750.5</v>
      </c>
      <c r="S13" s="67">
        <v>28735.42</v>
      </c>
      <c r="T13" s="74"/>
      <c r="V13" s="120"/>
    </row>
    <row r="14" spans="1:20" s="15" customFormat="1" ht="15.75">
      <c r="A14" s="166"/>
      <c r="B14" s="167"/>
      <c r="C14" s="69" t="s">
        <v>67</v>
      </c>
      <c r="D14" s="71"/>
      <c r="E14" s="72"/>
      <c r="F14" s="73"/>
      <c r="G14" s="73"/>
      <c r="H14" s="67">
        <v>28872.4</v>
      </c>
      <c r="I14" s="67">
        <v>30817.8</v>
      </c>
      <c r="J14" s="67">
        <v>6902.699999999999</v>
      </c>
      <c r="K14" s="67">
        <v>8517.7</v>
      </c>
      <c r="L14" s="67">
        <v>13907</v>
      </c>
      <c r="M14" s="67">
        <v>13907</v>
      </c>
      <c r="N14" s="67">
        <v>24840.7</v>
      </c>
      <c r="O14" s="67">
        <v>24840.7</v>
      </c>
      <c r="P14" s="67">
        <v>31576.5</v>
      </c>
      <c r="Q14" s="67">
        <v>31576.5</v>
      </c>
      <c r="R14" s="67"/>
      <c r="S14" s="67"/>
      <c r="T14" s="74"/>
    </row>
    <row r="15" spans="1:20" s="15" customFormat="1" ht="31.5">
      <c r="A15" s="168" t="s">
        <v>84</v>
      </c>
      <c r="B15" s="167" t="s">
        <v>77</v>
      </c>
      <c r="C15" s="69" t="s">
        <v>24</v>
      </c>
      <c r="D15" s="71"/>
      <c r="E15" s="72"/>
      <c r="F15" s="73"/>
      <c r="G15" s="73"/>
      <c r="H15" s="67">
        <v>10236.2</v>
      </c>
      <c r="I15" s="67">
        <v>10228.5</v>
      </c>
      <c r="J15" s="67">
        <f>SUM(J17,J18)</f>
        <v>1669.2</v>
      </c>
      <c r="K15" s="67">
        <v>1681.2</v>
      </c>
      <c r="L15" s="67">
        <f>SUM(L17,L18)</f>
        <v>4515.6</v>
      </c>
      <c r="M15" s="67">
        <v>4515.6</v>
      </c>
      <c r="N15" s="67">
        <v>1149.2</v>
      </c>
      <c r="O15" s="67">
        <f>SUM(O17,O18)</f>
        <v>6964.4</v>
      </c>
      <c r="P15" s="67">
        <v>10047.1</v>
      </c>
      <c r="Q15" s="67">
        <v>10339.6</v>
      </c>
      <c r="R15" s="67">
        <v>9918.2</v>
      </c>
      <c r="S15" s="67">
        <v>9903.1</v>
      </c>
      <c r="T15" s="74"/>
    </row>
    <row r="16" spans="1:20" s="15" customFormat="1" ht="15.75">
      <c r="A16" s="169"/>
      <c r="B16" s="167"/>
      <c r="C16" s="69" t="s">
        <v>37</v>
      </c>
      <c r="D16" s="71"/>
      <c r="E16" s="72"/>
      <c r="F16" s="73"/>
      <c r="G16" s="73"/>
      <c r="H16" s="67"/>
      <c r="I16" s="67"/>
      <c r="J16" s="67"/>
      <c r="K16" s="67"/>
      <c r="L16" s="67"/>
      <c r="M16" s="68"/>
      <c r="N16" s="67"/>
      <c r="O16" s="67"/>
      <c r="P16" s="67"/>
      <c r="Q16" s="67"/>
      <c r="R16" s="67"/>
      <c r="S16" s="67"/>
      <c r="T16" s="74"/>
    </row>
    <row r="17" spans="1:20" s="15" customFormat="1" ht="31.5">
      <c r="A17" s="169"/>
      <c r="B17" s="167"/>
      <c r="C17" s="69" t="s">
        <v>68</v>
      </c>
      <c r="D17" s="71"/>
      <c r="E17" s="72"/>
      <c r="F17" s="73"/>
      <c r="G17" s="73"/>
      <c r="H17" s="67">
        <v>10236.2</v>
      </c>
      <c r="I17" s="67">
        <v>10228.5</v>
      </c>
      <c r="J17" s="67">
        <v>1669.2</v>
      </c>
      <c r="K17" s="67">
        <v>1681.2</v>
      </c>
      <c r="L17" s="67">
        <v>4445.6</v>
      </c>
      <c r="M17" s="67">
        <v>4445.6</v>
      </c>
      <c r="N17" s="67">
        <v>1149.2</v>
      </c>
      <c r="O17" s="67">
        <v>6964.4</v>
      </c>
      <c r="P17" s="106">
        <v>10339.6</v>
      </c>
      <c r="Q17" s="67">
        <v>10339.6</v>
      </c>
      <c r="R17" s="67">
        <v>9918.2</v>
      </c>
      <c r="S17" s="67">
        <v>9903.1</v>
      </c>
      <c r="T17" s="74"/>
    </row>
    <row r="18" spans="1:20" s="15" customFormat="1" ht="31.5">
      <c r="A18" s="170"/>
      <c r="B18" s="167"/>
      <c r="C18" s="69" t="s">
        <v>90</v>
      </c>
      <c r="D18" s="71"/>
      <c r="E18" s="72"/>
      <c r="F18" s="73"/>
      <c r="G18" s="73"/>
      <c r="H18" s="67">
        <v>0</v>
      </c>
      <c r="I18" s="67">
        <v>0</v>
      </c>
      <c r="J18" s="67">
        <v>0</v>
      </c>
      <c r="K18" s="67">
        <v>0</v>
      </c>
      <c r="L18" s="67">
        <v>70</v>
      </c>
      <c r="M18" s="67">
        <v>0</v>
      </c>
      <c r="N18" s="67">
        <v>0</v>
      </c>
      <c r="O18" s="67">
        <v>0</v>
      </c>
      <c r="P18" s="67">
        <v>70</v>
      </c>
      <c r="Q18" s="67">
        <v>0</v>
      </c>
      <c r="R18" s="67"/>
      <c r="S18" s="67"/>
      <c r="T18" s="74"/>
    </row>
    <row r="19" spans="1:24" s="15" customFormat="1" ht="18" customHeight="1">
      <c r="A19" s="163" t="s">
        <v>94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5"/>
      <c r="X19" s="108"/>
    </row>
    <row r="20" spans="1:20" s="15" customFormat="1" ht="39.75" customHeight="1">
      <c r="A20" s="69" t="s">
        <v>170</v>
      </c>
      <c r="B20" s="70" t="s">
        <v>77</v>
      </c>
      <c r="C20" s="69"/>
      <c r="D20" s="76">
        <v>501</v>
      </c>
      <c r="E20" s="94" t="s">
        <v>69</v>
      </c>
      <c r="F20" s="76"/>
      <c r="G20" s="76"/>
      <c r="H20" s="67">
        <v>20</v>
      </c>
      <c r="I20" s="67">
        <v>49.8</v>
      </c>
      <c r="J20" s="67">
        <v>20</v>
      </c>
      <c r="K20" s="67">
        <v>0</v>
      </c>
      <c r="L20" s="67">
        <v>20</v>
      </c>
      <c r="M20" s="67">
        <v>0</v>
      </c>
      <c r="N20" s="67">
        <v>20</v>
      </c>
      <c r="O20" s="67">
        <v>0</v>
      </c>
      <c r="P20" s="67">
        <v>20</v>
      </c>
      <c r="Q20" s="67">
        <v>0</v>
      </c>
      <c r="R20" s="67">
        <v>0</v>
      </c>
      <c r="S20" s="67">
        <v>0</v>
      </c>
      <c r="T20" s="74"/>
    </row>
    <row r="21" spans="1:20" s="15" customFormat="1" ht="47.25" customHeight="1">
      <c r="A21" s="69" t="s">
        <v>171</v>
      </c>
      <c r="B21" s="70" t="s">
        <v>77</v>
      </c>
      <c r="C21" s="69"/>
      <c r="D21" s="76">
        <v>501</v>
      </c>
      <c r="E21" s="94" t="s">
        <v>69</v>
      </c>
      <c r="F21" s="76"/>
      <c r="G21" s="76"/>
      <c r="H21" s="67">
        <v>50</v>
      </c>
      <c r="I21" s="67">
        <v>50</v>
      </c>
      <c r="J21" s="67">
        <v>50</v>
      </c>
      <c r="K21" s="67">
        <v>0</v>
      </c>
      <c r="L21" s="67">
        <v>50</v>
      </c>
      <c r="M21" s="67">
        <v>0</v>
      </c>
      <c r="N21" s="67">
        <v>50</v>
      </c>
      <c r="O21" s="67">
        <v>0</v>
      </c>
      <c r="P21" s="67">
        <v>50</v>
      </c>
      <c r="Q21" s="67">
        <v>0</v>
      </c>
      <c r="R21" s="67">
        <v>2</v>
      </c>
      <c r="S21" s="67">
        <v>2</v>
      </c>
      <c r="T21" s="119" t="s">
        <v>169</v>
      </c>
    </row>
    <row r="22" spans="1:20" s="15" customFormat="1" ht="38.25" customHeight="1">
      <c r="A22" s="86" t="s">
        <v>72</v>
      </c>
      <c r="B22" s="70" t="s">
        <v>77</v>
      </c>
      <c r="C22" s="69"/>
      <c r="D22" s="76"/>
      <c r="E22" s="94"/>
      <c r="F22" s="76" t="s">
        <v>45</v>
      </c>
      <c r="G22" s="76" t="s">
        <v>45</v>
      </c>
      <c r="H22" s="67">
        <v>70</v>
      </c>
      <c r="I22" s="67">
        <v>70</v>
      </c>
      <c r="J22" s="67">
        <v>0</v>
      </c>
      <c r="K22" s="67">
        <v>0</v>
      </c>
      <c r="L22" s="67">
        <v>70</v>
      </c>
      <c r="M22" s="67">
        <v>0</v>
      </c>
      <c r="N22" s="67">
        <v>70</v>
      </c>
      <c r="O22" s="67">
        <v>0</v>
      </c>
      <c r="P22" s="67">
        <v>70</v>
      </c>
      <c r="Q22" s="67">
        <f>SUM(Q20,Q21)</f>
        <v>0</v>
      </c>
      <c r="R22" s="67">
        <f>SUM(R20,R21)</f>
        <v>2</v>
      </c>
      <c r="S22" s="67">
        <f>SUM(S20,S21)</f>
        <v>2</v>
      </c>
      <c r="T22" s="74"/>
    </row>
    <row r="23" spans="1:20" s="15" customFormat="1" ht="21" customHeight="1">
      <c r="A23" s="163" t="s">
        <v>172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5"/>
    </row>
    <row r="24" spans="1:20" s="15" customFormat="1" ht="12.75" customHeight="1">
      <c r="A24" s="171" t="s">
        <v>79</v>
      </c>
      <c r="B24" s="161" t="s">
        <v>77</v>
      </c>
      <c r="C24" s="171"/>
      <c r="D24" s="173">
        <v>501</v>
      </c>
      <c r="E24" s="198" t="s">
        <v>69</v>
      </c>
      <c r="F24" s="177"/>
      <c r="G24" s="175"/>
      <c r="H24" s="177">
        <v>9258.9</v>
      </c>
      <c r="I24" s="177">
        <v>9258.9</v>
      </c>
      <c r="J24" s="177"/>
      <c r="K24" s="177"/>
      <c r="L24" s="177">
        <v>4445.6</v>
      </c>
      <c r="M24" s="177"/>
      <c r="N24" s="177">
        <v>1079.2</v>
      </c>
      <c r="O24" s="177"/>
      <c r="P24" s="177">
        <v>9258.9</v>
      </c>
      <c r="Q24" s="177">
        <v>9258.9</v>
      </c>
      <c r="R24" s="177">
        <v>9145.4</v>
      </c>
      <c r="S24" s="177">
        <v>9145.4</v>
      </c>
      <c r="T24" s="192"/>
    </row>
    <row r="25" spans="1:20" s="15" customFormat="1" ht="69" customHeight="1">
      <c r="A25" s="172"/>
      <c r="B25" s="162"/>
      <c r="C25" s="172"/>
      <c r="D25" s="174"/>
      <c r="E25" s="199"/>
      <c r="F25" s="178"/>
      <c r="G25" s="176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93"/>
    </row>
    <row r="26" spans="1:20" s="15" customFormat="1" ht="39" customHeight="1">
      <c r="A26" s="124" t="s">
        <v>75</v>
      </c>
      <c r="B26" s="125" t="s">
        <v>77</v>
      </c>
      <c r="C26" s="69"/>
      <c r="D26" s="71"/>
      <c r="E26" s="72"/>
      <c r="F26" s="73"/>
      <c r="G26" s="73"/>
      <c r="H26" s="67">
        <v>9258.9</v>
      </c>
      <c r="I26" s="67">
        <v>9258.9</v>
      </c>
      <c r="J26" s="67">
        <v>1681.2</v>
      </c>
      <c r="K26" s="67">
        <v>1681.2</v>
      </c>
      <c r="L26" s="67">
        <v>4515.6</v>
      </c>
      <c r="M26" s="67">
        <v>4106.7</v>
      </c>
      <c r="N26" s="67">
        <v>1079.2</v>
      </c>
      <c r="O26" s="67">
        <v>1079.2</v>
      </c>
      <c r="P26" s="67">
        <v>10271.9</v>
      </c>
      <c r="Q26" s="67">
        <v>10138.97</v>
      </c>
      <c r="R26" s="67">
        <v>9274.2</v>
      </c>
      <c r="S26" s="67">
        <v>9274.2</v>
      </c>
      <c r="T26" s="74"/>
    </row>
    <row r="27" spans="1:20" ht="17.25" customHeight="1">
      <c r="A27" s="126" t="s">
        <v>95</v>
      </c>
      <c r="B27" s="70"/>
      <c r="C27" s="69"/>
      <c r="D27" s="71"/>
      <c r="E27" s="75"/>
      <c r="F27" s="71"/>
      <c r="G27" s="71"/>
      <c r="H27" s="67">
        <f>SUM(H22,H24)</f>
        <v>9328.9</v>
      </c>
      <c r="I27" s="67">
        <v>99.8</v>
      </c>
      <c r="J27" s="67">
        <f>SUM(J22,J24)</f>
        <v>0</v>
      </c>
      <c r="K27" s="67">
        <v>1681.2</v>
      </c>
      <c r="L27" s="67">
        <f>SUM(L22,L24)</f>
        <v>4515.6</v>
      </c>
      <c r="M27" s="67">
        <v>4106.7</v>
      </c>
      <c r="N27" s="67">
        <f>SUM(N22,N24)</f>
        <v>1149.2</v>
      </c>
      <c r="O27" s="67">
        <v>1149.2</v>
      </c>
      <c r="P27" s="67">
        <v>10271.9</v>
      </c>
      <c r="Q27" s="67">
        <v>10139</v>
      </c>
      <c r="R27" s="67">
        <v>9274.2</v>
      </c>
      <c r="S27" s="67">
        <f>SUM(S22,S24)</f>
        <v>9147.4</v>
      </c>
      <c r="T27" s="74"/>
    </row>
    <row r="28" spans="1:20" ht="31.5">
      <c r="A28" s="168" t="s">
        <v>81</v>
      </c>
      <c r="B28" s="167" t="s">
        <v>80</v>
      </c>
      <c r="C28" s="69" t="s">
        <v>24</v>
      </c>
      <c r="D28" s="76">
        <v>501</v>
      </c>
      <c r="E28" s="87" t="s">
        <v>69</v>
      </c>
      <c r="F28" s="67" t="s">
        <v>45</v>
      </c>
      <c r="G28" s="67" t="s">
        <v>45</v>
      </c>
      <c r="H28" s="76">
        <v>1611.9</v>
      </c>
      <c r="I28" s="67">
        <v>1611.8</v>
      </c>
      <c r="J28" s="67">
        <v>253.3</v>
      </c>
      <c r="K28" s="67">
        <v>136.9</v>
      </c>
      <c r="L28" s="67">
        <v>664.6</v>
      </c>
      <c r="M28" s="67">
        <v>548.2</v>
      </c>
      <c r="N28" s="67">
        <v>1079.2</v>
      </c>
      <c r="O28" s="67">
        <v>865.9</v>
      </c>
      <c r="P28" s="106">
        <v>1307.7</v>
      </c>
      <c r="Q28" s="67">
        <v>1306.2</v>
      </c>
      <c r="R28" s="67">
        <v>1418.5</v>
      </c>
      <c r="S28" s="67">
        <v>1418.5</v>
      </c>
      <c r="T28" s="74"/>
    </row>
    <row r="29" spans="1:20" ht="15.75">
      <c r="A29" s="169"/>
      <c r="B29" s="167"/>
      <c r="C29" s="69" t="s">
        <v>37</v>
      </c>
      <c r="D29" s="71"/>
      <c r="E29" s="72"/>
      <c r="F29" s="73"/>
      <c r="G29" s="73"/>
      <c r="H29" s="67"/>
      <c r="I29" s="67"/>
      <c r="J29" s="67"/>
      <c r="K29" s="67"/>
      <c r="L29" s="67"/>
      <c r="M29" s="68"/>
      <c r="N29" s="67"/>
      <c r="O29" s="67"/>
      <c r="P29" s="67"/>
      <c r="Q29" s="67"/>
      <c r="R29" s="67"/>
      <c r="S29" s="67"/>
      <c r="T29" s="74"/>
    </row>
    <row r="30" spans="1:20" ht="39.75" customHeight="1">
      <c r="A30" s="169"/>
      <c r="B30" s="167"/>
      <c r="C30" s="69" t="s">
        <v>68</v>
      </c>
      <c r="D30" s="76">
        <v>501</v>
      </c>
      <c r="E30" s="87" t="s">
        <v>71</v>
      </c>
      <c r="F30" s="67"/>
      <c r="G30" s="67"/>
      <c r="H30" s="76">
        <v>1611.9</v>
      </c>
      <c r="I30" s="67">
        <v>1611.8</v>
      </c>
      <c r="J30" s="67">
        <v>253.3</v>
      </c>
      <c r="K30" s="67">
        <v>136.9</v>
      </c>
      <c r="L30" s="67">
        <v>664.6</v>
      </c>
      <c r="M30" s="67">
        <v>548.2</v>
      </c>
      <c r="N30" s="67">
        <v>1079.2</v>
      </c>
      <c r="O30" s="67">
        <v>865.9</v>
      </c>
      <c r="P30" s="106">
        <v>1307.7</v>
      </c>
      <c r="Q30" s="67">
        <v>1306.2</v>
      </c>
      <c r="R30" s="67">
        <v>1418.5</v>
      </c>
      <c r="S30" s="67">
        <v>1418.5</v>
      </c>
      <c r="T30" s="74"/>
    </row>
    <row r="31" spans="1:20" ht="18" customHeight="1" hidden="1">
      <c r="A31" s="170"/>
      <c r="B31" s="167"/>
      <c r="C31" s="69"/>
      <c r="D31" s="71"/>
      <c r="E31" s="72"/>
      <c r="F31" s="73"/>
      <c r="G31" s="73"/>
      <c r="H31" s="67"/>
      <c r="I31" s="67"/>
      <c r="J31" s="67"/>
      <c r="K31" s="67"/>
      <c r="L31" s="67"/>
      <c r="M31" s="68"/>
      <c r="N31" s="67"/>
      <c r="O31" s="67"/>
      <c r="P31" s="67"/>
      <c r="Q31" s="67"/>
      <c r="R31" s="67"/>
      <c r="S31" s="67"/>
      <c r="T31" s="74"/>
    </row>
    <row r="32" spans="1:20" ht="22.5" customHeight="1">
      <c r="A32" s="62" t="s">
        <v>96</v>
      </c>
      <c r="B32" s="77"/>
      <c r="C32" s="78"/>
      <c r="D32" s="78"/>
      <c r="E32" s="78"/>
      <c r="F32" s="78"/>
      <c r="G32" s="78"/>
      <c r="H32" s="76">
        <v>1611.9</v>
      </c>
      <c r="I32" s="67">
        <v>1611.8</v>
      </c>
      <c r="J32" s="67">
        <v>253.3</v>
      </c>
      <c r="K32" s="67">
        <v>273.8</v>
      </c>
      <c r="L32" s="67">
        <v>664.6</v>
      </c>
      <c r="M32" s="67">
        <v>548.2</v>
      </c>
      <c r="N32" s="67">
        <v>1079.2</v>
      </c>
      <c r="O32" s="67">
        <v>865.9</v>
      </c>
      <c r="P32" s="106">
        <v>1307.7</v>
      </c>
      <c r="Q32" s="67">
        <v>1306.2</v>
      </c>
      <c r="R32" s="67"/>
      <c r="S32" s="67"/>
      <c r="T32" s="67"/>
    </row>
    <row r="33" spans="1:20" ht="31.5">
      <c r="A33" s="179" t="s">
        <v>83</v>
      </c>
      <c r="B33" s="161" t="s">
        <v>82</v>
      </c>
      <c r="C33" s="69" t="s">
        <v>24</v>
      </c>
      <c r="D33" s="76">
        <v>501</v>
      </c>
      <c r="E33" s="87" t="s">
        <v>69</v>
      </c>
      <c r="F33" s="67" t="s">
        <v>45</v>
      </c>
      <c r="G33" s="67" t="s">
        <v>45</v>
      </c>
      <c r="H33" s="67" t="s">
        <v>150</v>
      </c>
      <c r="I33" s="67">
        <v>39169.8</v>
      </c>
      <c r="J33" s="67">
        <f>SUM(J35,J37)</f>
        <v>8762.3</v>
      </c>
      <c r="K33" s="67">
        <v>60807.9</v>
      </c>
      <c r="L33" s="67">
        <v>19157</v>
      </c>
      <c r="M33" s="67">
        <f>SUM(M35,M37)</f>
        <v>19025.8</v>
      </c>
      <c r="N33" s="67">
        <f>SUM(N35,N37)</f>
        <v>26522</v>
      </c>
      <c r="O33" s="67">
        <f>SUM(O35,O37)</f>
        <v>26522</v>
      </c>
      <c r="P33" s="67">
        <f>SUM(P35,P37)</f>
        <v>35854.1</v>
      </c>
      <c r="Q33" s="67">
        <v>35616.6</v>
      </c>
      <c r="R33" s="67">
        <v>10927.8</v>
      </c>
      <c r="S33" s="67">
        <v>10927.8</v>
      </c>
      <c r="T33" s="74"/>
    </row>
    <row r="34" spans="1:20" ht="15.75">
      <c r="A34" s="180"/>
      <c r="B34" s="182"/>
      <c r="C34" s="69" t="s">
        <v>37</v>
      </c>
      <c r="D34" s="71"/>
      <c r="E34" s="72"/>
      <c r="F34" s="73"/>
      <c r="G34" s="73"/>
      <c r="H34" s="81" t="s">
        <v>78</v>
      </c>
      <c r="I34" s="81"/>
      <c r="J34" s="81" t="s">
        <v>78</v>
      </c>
      <c r="K34" s="81" t="s">
        <v>78</v>
      </c>
      <c r="L34" s="81" t="s">
        <v>78</v>
      </c>
      <c r="M34" s="68"/>
      <c r="N34" s="81" t="s">
        <v>78</v>
      </c>
      <c r="O34" s="81"/>
      <c r="P34" s="81" t="s">
        <v>78</v>
      </c>
      <c r="Q34" s="81"/>
      <c r="R34" s="81" t="s">
        <v>78</v>
      </c>
      <c r="S34" s="81" t="s">
        <v>78</v>
      </c>
      <c r="T34" s="74"/>
    </row>
    <row r="35" spans="1:20" ht="31.5">
      <c r="A35" s="180"/>
      <c r="B35" s="182"/>
      <c r="C35" s="69" t="s">
        <v>68</v>
      </c>
      <c r="D35" s="71"/>
      <c r="E35" s="72"/>
      <c r="F35" s="73"/>
      <c r="G35" s="73"/>
      <c r="H35" s="67">
        <v>10299.4</v>
      </c>
      <c r="I35" s="67">
        <v>102974</v>
      </c>
      <c r="J35" s="67">
        <v>2529.4</v>
      </c>
      <c r="K35" s="67">
        <v>1953</v>
      </c>
      <c r="L35" s="67">
        <v>4541</v>
      </c>
      <c r="M35" s="67">
        <v>4541</v>
      </c>
      <c r="N35" s="67">
        <v>6465</v>
      </c>
      <c r="O35" s="67">
        <v>6465</v>
      </c>
      <c r="P35" s="106">
        <v>11013.4</v>
      </c>
      <c r="Q35" s="67">
        <v>10962.6</v>
      </c>
      <c r="R35" s="67">
        <v>10927.8</v>
      </c>
      <c r="S35" s="67">
        <v>10927.8</v>
      </c>
      <c r="T35" s="74"/>
    </row>
    <row r="36" spans="1:20" ht="35.25" customHeight="1" hidden="1">
      <c r="A36" s="180"/>
      <c r="B36" s="182"/>
      <c r="C36" s="69"/>
      <c r="D36" s="71"/>
      <c r="E36" s="72"/>
      <c r="F36" s="73"/>
      <c r="G36" s="73"/>
      <c r="H36" s="67"/>
      <c r="I36" s="67"/>
      <c r="J36" s="67"/>
      <c r="K36" s="67"/>
      <c r="L36" s="67"/>
      <c r="M36" s="68"/>
      <c r="N36" s="67"/>
      <c r="O36" s="67"/>
      <c r="P36" s="67"/>
      <c r="Q36" s="67"/>
      <c r="R36" s="67"/>
      <c r="S36" s="67"/>
      <c r="T36" s="74"/>
    </row>
    <row r="37" spans="1:20" ht="30" customHeight="1">
      <c r="A37" s="181"/>
      <c r="B37" s="183"/>
      <c r="C37" s="69" t="s">
        <v>90</v>
      </c>
      <c r="D37" s="71"/>
      <c r="E37" s="72"/>
      <c r="F37" s="73"/>
      <c r="G37" s="73"/>
      <c r="H37" s="67">
        <v>24840.7</v>
      </c>
      <c r="I37" s="67">
        <v>28872.4</v>
      </c>
      <c r="J37" s="67">
        <v>6232.9</v>
      </c>
      <c r="K37" s="67">
        <v>8517.7</v>
      </c>
      <c r="L37" s="67">
        <v>14484.8</v>
      </c>
      <c r="M37" s="67">
        <v>14484.8</v>
      </c>
      <c r="N37" s="67">
        <v>20057</v>
      </c>
      <c r="O37" s="67">
        <v>20057</v>
      </c>
      <c r="P37" s="67">
        <v>24840.7</v>
      </c>
      <c r="Q37" s="67">
        <v>24840.7</v>
      </c>
      <c r="R37" s="67"/>
      <c r="S37" s="67"/>
      <c r="T37" s="74"/>
    </row>
    <row r="38" spans="1:20" ht="18" customHeight="1">
      <c r="A38" s="163" t="s">
        <v>88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5"/>
    </row>
    <row r="39" spans="1:20" ht="87.75" customHeight="1">
      <c r="A39" s="82" t="s">
        <v>138</v>
      </c>
      <c r="B39" s="83" t="s">
        <v>89</v>
      </c>
      <c r="C39" s="78"/>
      <c r="D39" s="84">
        <v>501</v>
      </c>
      <c r="E39" s="84">
        <v>801</v>
      </c>
      <c r="F39" s="78" t="s">
        <v>45</v>
      </c>
      <c r="G39" s="78" t="s">
        <v>45</v>
      </c>
      <c r="H39" s="85">
        <v>4533</v>
      </c>
      <c r="I39" s="86">
        <v>4685.1</v>
      </c>
      <c r="J39" s="86">
        <v>1010.5</v>
      </c>
      <c r="K39" s="86">
        <v>1010.5</v>
      </c>
      <c r="L39" s="76">
        <v>2158.25</v>
      </c>
      <c r="M39" s="87" t="s">
        <v>158</v>
      </c>
      <c r="N39" s="67">
        <v>3112.7</v>
      </c>
      <c r="O39" s="76">
        <v>1733.7</v>
      </c>
      <c r="P39" s="67">
        <v>5005.3</v>
      </c>
      <c r="Q39" s="67">
        <v>5139.4</v>
      </c>
      <c r="R39" s="67">
        <v>3821.2</v>
      </c>
      <c r="S39" s="67">
        <v>3821.2</v>
      </c>
      <c r="T39" s="67"/>
    </row>
    <row r="40" spans="1:20" ht="81.75" customHeight="1">
      <c r="A40" s="88" t="s">
        <v>139</v>
      </c>
      <c r="B40" s="83" t="s">
        <v>82</v>
      </c>
      <c r="C40" s="78"/>
      <c r="D40" s="84">
        <v>501</v>
      </c>
      <c r="E40" s="84">
        <v>801</v>
      </c>
      <c r="F40" s="78" t="s">
        <v>45</v>
      </c>
      <c r="G40" s="78" t="s">
        <v>45</v>
      </c>
      <c r="H40" s="85">
        <v>5416.4</v>
      </c>
      <c r="I40" s="85">
        <v>5214.6</v>
      </c>
      <c r="J40" s="86">
        <v>896.8</v>
      </c>
      <c r="K40" s="89">
        <v>896.8</v>
      </c>
      <c r="L40" s="90">
        <v>2383.38</v>
      </c>
      <c r="M40" s="91" t="s">
        <v>159</v>
      </c>
      <c r="N40" s="92">
        <v>3352.4</v>
      </c>
      <c r="O40" s="90">
        <v>2000.9</v>
      </c>
      <c r="P40" s="67">
        <v>5303.8</v>
      </c>
      <c r="Q40" s="67">
        <v>5274.9</v>
      </c>
      <c r="R40" s="67">
        <v>47755.1</v>
      </c>
      <c r="S40" s="67">
        <v>47755.1</v>
      </c>
      <c r="T40" s="67"/>
    </row>
    <row r="41" spans="1:20" ht="78" customHeight="1">
      <c r="A41" s="62" t="s">
        <v>140</v>
      </c>
      <c r="B41" s="83" t="s">
        <v>82</v>
      </c>
      <c r="C41" s="78"/>
      <c r="D41" s="78"/>
      <c r="E41" s="78"/>
      <c r="F41" s="78" t="s">
        <v>45</v>
      </c>
      <c r="G41" s="78" t="s">
        <v>45</v>
      </c>
      <c r="H41" s="85">
        <v>2973.3</v>
      </c>
      <c r="I41" s="86">
        <v>3453.6</v>
      </c>
      <c r="J41" s="86">
        <v>1108.4</v>
      </c>
      <c r="K41" s="86">
        <v>1108.4</v>
      </c>
      <c r="L41" s="76">
        <v>1435.9</v>
      </c>
      <c r="M41" s="87" t="s">
        <v>160</v>
      </c>
      <c r="N41" s="67">
        <v>2307.1</v>
      </c>
      <c r="O41" s="76">
        <v>1065.1</v>
      </c>
      <c r="P41" s="67">
        <v>4017.2</v>
      </c>
      <c r="Q41" s="67">
        <v>4017.2</v>
      </c>
      <c r="R41" s="67">
        <v>2467.8</v>
      </c>
      <c r="S41" s="67">
        <v>2467.8</v>
      </c>
      <c r="T41" s="67"/>
    </row>
    <row r="42" spans="1:20" ht="83.25" customHeight="1">
      <c r="A42" s="69" t="s">
        <v>141</v>
      </c>
      <c r="B42" s="83" t="s">
        <v>82</v>
      </c>
      <c r="C42" s="78"/>
      <c r="D42" s="85"/>
      <c r="E42" s="85"/>
      <c r="F42" s="85" t="s">
        <v>45</v>
      </c>
      <c r="G42" s="85" t="s">
        <v>45</v>
      </c>
      <c r="H42" s="85">
        <v>5724</v>
      </c>
      <c r="I42" s="85">
        <v>5883.7</v>
      </c>
      <c r="J42" s="93">
        <v>1525.7</v>
      </c>
      <c r="K42" s="86">
        <v>1525.7</v>
      </c>
      <c r="L42" s="76">
        <v>2859.4</v>
      </c>
      <c r="M42" s="94" t="s">
        <v>161</v>
      </c>
      <c r="N42" s="76">
        <v>3908.3</v>
      </c>
      <c r="O42" s="67">
        <v>1428</v>
      </c>
      <c r="P42" s="67">
        <v>6134</v>
      </c>
      <c r="Q42" s="67">
        <v>6004</v>
      </c>
      <c r="R42" s="67">
        <v>4934</v>
      </c>
      <c r="S42" s="67">
        <v>4934</v>
      </c>
      <c r="T42" s="67"/>
    </row>
    <row r="43" spans="1:20" ht="78" customHeight="1">
      <c r="A43" s="69" t="s">
        <v>131</v>
      </c>
      <c r="B43" s="83" t="s">
        <v>82</v>
      </c>
      <c r="C43" s="69"/>
      <c r="D43" s="95"/>
      <c r="E43" s="96"/>
      <c r="F43" s="95" t="s">
        <v>45</v>
      </c>
      <c r="G43" s="95" t="s">
        <v>45</v>
      </c>
      <c r="H43" s="90">
        <v>3930.5</v>
      </c>
      <c r="I43" s="90">
        <v>4209</v>
      </c>
      <c r="J43" s="67">
        <v>1108.1</v>
      </c>
      <c r="K43" s="67">
        <v>1108.1</v>
      </c>
      <c r="L43" s="67">
        <v>1807</v>
      </c>
      <c r="M43" s="67">
        <v>2396.8</v>
      </c>
      <c r="N43" s="67">
        <v>2642.3</v>
      </c>
      <c r="O43" s="67">
        <v>1221.2</v>
      </c>
      <c r="P43" s="67">
        <v>4656.1</v>
      </c>
      <c r="Q43" s="67">
        <v>4726.1</v>
      </c>
      <c r="R43" s="67">
        <v>3130.5</v>
      </c>
      <c r="S43" s="67">
        <v>3130.5</v>
      </c>
      <c r="T43" s="74"/>
    </row>
    <row r="44" spans="1:20" ht="83.25" customHeight="1">
      <c r="A44" s="69" t="s">
        <v>132</v>
      </c>
      <c r="B44" s="70" t="s">
        <v>82</v>
      </c>
      <c r="C44" s="69"/>
      <c r="D44" s="71"/>
      <c r="E44" s="75"/>
      <c r="F44" s="71" t="s">
        <v>45</v>
      </c>
      <c r="G44" s="71" t="s">
        <v>45</v>
      </c>
      <c r="H44" s="67">
        <v>4577.6</v>
      </c>
      <c r="I44" s="67">
        <v>4620.6</v>
      </c>
      <c r="J44" s="67">
        <v>1704.4</v>
      </c>
      <c r="K44" s="67">
        <v>1704.4</v>
      </c>
      <c r="L44" s="67">
        <v>2553.1</v>
      </c>
      <c r="M44" s="67">
        <v>3068.5</v>
      </c>
      <c r="N44" s="67">
        <v>3316.9</v>
      </c>
      <c r="O44" s="67">
        <v>562.5</v>
      </c>
      <c r="P44" s="67">
        <v>5114.2</v>
      </c>
      <c r="Q44" s="67">
        <v>5335.4</v>
      </c>
      <c r="R44" s="67">
        <v>4077.6</v>
      </c>
      <c r="S44" s="67">
        <v>4077.6</v>
      </c>
      <c r="T44" s="74"/>
    </row>
    <row r="45" spans="1:20" ht="84" customHeight="1">
      <c r="A45" s="69" t="s">
        <v>130</v>
      </c>
      <c r="B45" s="70" t="s">
        <v>82</v>
      </c>
      <c r="C45" s="69"/>
      <c r="D45" s="71"/>
      <c r="E45" s="75"/>
      <c r="F45" s="71" t="s">
        <v>45</v>
      </c>
      <c r="G45" s="71" t="s">
        <v>45</v>
      </c>
      <c r="H45" s="67">
        <v>2737.5</v>
      </c>
      <c r="I45" s="67">
        <v>2963.8</v>
      </c>
      <c r="J45" s="67">
        <v>608.9</v>
      </c>
      <c r="K45" s="67">
        <v>608.9</v>
      </c>
      <c r="L45" s="67">
        <v>1549.5</v>
      </c>
      <c r="M45" s="67">
        <v>1328.3</v>
      </c>
      <c r="N45" s="67">
        <v>2025</v>
      </c>
      <c r="O45" s="67">
        <v>854.9</v>
      </c>
      <c r="P45" s="67">
        <v>2864.7</v>
      </c>
      <c r="Q45" s="67">
        <v>2792.1</v>
      </c>
      <c r="R45" s="67">
        <v>2359.7</v>
      </c>
      <c r="S45" s="67">
        <v>2359.7</v>
      </c>
      <c r="T45" s="74"/>
    </row>
    <row r="46" spans="1:20" ht="78" customHeight="1">
      <c r="A46" s="69" t="s">
        <v>129</v>
      </c>
      <c r="B46" s="70" t="s">
        <v>82</v>
      </c>
      <c r="C46" s="69"/>
      <c r="D46" s="71"/>
      <c r="E46" s="75"/>
      <c r="F46" s="71" t="s">
        <v>45</v>
      </c>
      <c r="G46" s="71" t="s">
        <v>45</v>
      </c>
      <c r="H46" s="67">
        <v>3605</v>
      </c>
      <c r="I46" s="67">
        <v>3120</v>
      </c>
      <c r="J46" s="67">
        <v>1078.9</v>
      </c>
      <c r="K46" s="67">
        <v>1078.9</v>
      </c>
      <c r="L46" s="67">
        <v>2139</v>
      </c>
      <c r="M46" s="67">
        <v>2094.9</v>
      </c>
      <c r="N46" s="67">
        <v>2770</v>
      </c>
      <c r="O46" s="67">
        <v>953.5</v>
      </c>
      <c r="P46" s="67">
        <v>3856.8</v>
      </c>
      <c r="Q46" s="67">
        <v>4127.3</v>
      </c>
      <c r="R46" s="67">
        <v>3344</v>
      </c>
      <c r="S46" s="67">
        <v>3344</v>
      </c>
      <c r="T46" s="74"/>
    </row>
    <row r="47" spans="1:20" ht="86.25" customHeight="1">
      <c r="A47" s="62" t="s">
        <v>133</v>
      </c>
      <c r="B47" s="83" t="s">
        <v>82</v>
      </c>
      <c r="C47" s="69"/>
      <c r="D47" s="71"/>
      <c r="E47" s="75"/>
      <c r="F47" s="71" t="s">
        <v>45</v>
      </c>
      <c r="G47" s="71" t="s">
        <v>45</v>
      </c>
      <c r="H47" s="67">
        <v>1853.1</v>
      </c>
      <c r="I47" s="67">
        <v>1953.1</v>
      </c>
      <c r="J47" s="67">
        <v>567.9</v>
      </c>
      <c r="K47" s="67">
        <v>567.9</v>
      </c>
      <c r="L47" s="67">
        <v>840.9</v>
      </c>
      <c r="M47" s="67">
        <v>980.3</v>
      </c>
      <c r="N47" s="67">
        <v>1337</v>
      </c>
      <c r="O47" s="67">
        <v>555.7</v>
      </c>
      <c r="P47" s="67">
        <v>2001.1</v>
      </c>
      <c r="Q47" s="67">
        <v>2103.9</v>
      </c>
      <c r="R47" s="67">
        <v>1666</v>
      </c>
      <c r="S47" s="67">
        <v>1666</v>
      </c>
      <c r="T47" s="74"/>
    </row>
    <row r="48" spans="1:20" ht="86.25" customHeight="1">
      <c r="A48" s="62" t="s">
        <v>134</v>
      </c>
      <c r="B48" s="83" t="s">
        <v>82</v>
      </c>
      <c r="C48" s="69"/>
      <c r="D48" s="71"/>
      <c r="E48" s="75"/>
      <c r="F48" s="71" t="s">
        <v>45</v>
      </c>
      <c r="G48" s="71" t="s">
        <v>45</v>
      </c>
      <c r="H48" s="67">
        <v>2413</v>
      </c>
      <c r="I48" s="67">
        <v>2668.6</v>
      </c>
      <c r="J48" s="67">
        <v>815.7</v>
      </c>
      <c r="K48" s="67">
        <v>815.7</v>
      </c>
      <c r="L48" s="67">
        <v>1300</v>
      </c>
      <c r="M48" s="67">
        <v>1468.9</v>
      </c>
      <c r="N48" s="67">
        <v>1751</v>
      </c>
      <c r="O48" s="67">
        <v>713.2</v>
      </c>
      <c r="P48" s="67">
        <v>2742.4</v>
      </c>
      <c r="Q48" s="67">
        <v>2997.8</v>
      </c>
      <c r="R48" s="67">
        <v>2080</v>
      </c>
      <c r="S48" s="67">
        <v>2080</v>
      </c>
      <c r="T48" s="74"/>
    </row>
    <row r="49" spans="1:20" ht="20.25" customHeight="1">
      <c r="A49" s="62" t="s">
        <v>72</v>
      </c>
      <c r="B49" s="69"/>
      <c r="C49" s="69"/>
      <c r="D49" s="71"/>
      <c r="E49" s="75"/>
      <c r="F49" s="71" t="s">
        <v>45</v>
      </c>
      <c r="G49" s="71" t="s">
        <v>45</v>
      </c>
      <c r="H49" s="67">
        <v>37763.4</v>
      </c>
      <c r="I49" s="67">
        <v>38772.1</v>
      </c>
      <c r="J49" s="67">
        <f aca="true" t="shared" si="0" ref="J49:S49">SUM(J39,J40,J41,J42,J43,J44,J45,J46,J47,J48)</f>
        <v>10425.3</v>
      </c>
      <c r="K49" s="67">
        <f t="shared" si="0"/>
        <v>10425.3</v>
      </c>
      <c r="L49" s="67">
        <f t="shared" si="0"/>
        <v>19026.43</v>
      </c>
      <c r="M49" s="67">
        <v>21004.1</v>
      </c>
      <c r="N49" s="67">
        <f t="shared" si="0"/>
        <v>26522.7</v>
      </c>
      <c r="O49" s="67">
        <f t="shared" si="0"/>
        <v>11088.700000000003</v>
      </c>
      <c r="P49" s="67">
        <v>75873.4</v>
      </c>
      <c r="Q49" s="67">
        <v>42705</v>
      </c>
      <c r="R49" s="67">
        <v>27808.9</v>
      </c>
      <c r="S49" s="67">
        <f t="shared" si="0"/>
        <v>75635.9</v>
      </c>
      <c r="T49" s="74"/>
    </row>
    <row r="50" spans="1:20" ht="26.25" customHeight="1">
      <c r="A50" s="196" t="s">
        <v>128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6"/>
    </row>
    <row r="51" spans="1:20" ht="56.25" customHeight="1">
      <c r="A51" s="69" t="s">
        <v>163</v>
      </c>
      <c r="B51" s="70" t="s">
        <v>82</v>
      </c>
      <c r="C51" s="69"/>
      <c r="D51" s="71">
        <v>501</v>
      </c>
      <c r="E51" s="75" t="s">
        <v>69</v>
      </c>
      <c r="F51" s="71" t="s">
        <v>45</v>
      </c>
      <c r="G51" s="71" t="s">
        <v>45</v>
      </c>
      <c r="H51" s="67">
        <v>50</v>
      </c>
      <c r="I51" s="67">
        <v>50</v>
      </c>
      <c r="J51" s="67">
        <v>50</v>
      </c>
      <c r="K51" s="67">
        <v>0</v>
      </c>
      <c r="L51" s="67">
        <v>50</v>
      </c>
      <c r="M51" s="67">
        <v>0</v>
      </c>
      <c r="N51" s="67">
        <v>50</v>
      </c>
      <c r="O51" s="67">
        <v>49.5</v>
      </c>
      <c r="P51" s="67">
        <v>50</v>
      </c>
      <c r="Q51" s="67">
        <v>49.5</v>
      </c>
      <c r="R51" s="67">
        <v>43.1</v>
      </c>
      <c r="S51" s="67">
        <v>43.1</v>
      </c>
      <c r="T51" s="74"/>
    </row>
    <row r="52" spans="1:20" ht="20.25" customHeight="1">
      <c r="A52" s="62" t="s">
        <v>75</v>
      </c>
      <c r="B52" s="69"/>
      <c r="C52" s="69"/>
      <c r="D52" s="71"/>
      <c r="E52" s="75"/>
      <c r="F52" s="71" t="s">
        <v>45</v>
      </c>
      <c r="G52" s="71" t="s">
        <v>45</v>
      </c>
      <c r="H52" s="67">
        <v>50</v>
      </c>
      <c r="I52" s="67">
        <v>50</v>
      </c>
      <c r="J52" s="67">
        <v>50</v>
      </c>
      <c r="K52" s="67">
        <v>0</v>
      </c>
      <c r="L52" s="67">
        <v>50</v>
      </c>
      <c r="M52" s="67">
        <v>0</v>
      </c>
      <c r="N52" s="67">
        <v>50</v>
      </c>
      <c r="O52" s="67">
        <v>0</v>
      </c>
      <c r="P52" s="67">
        <v>50</v>
      </c>
      <c r="Q52" s="67">
        <v>50</v>
      </c>
      <c r="R52" s="67">
        <v>50</v>
      </c>
      <c r="S52" s="67">
        <v>50</v>
      </c>
      <c r="T52" s="74"/>
    </row>
    <row r="53" spans="1:20" ht="24.75" customHeight="1">
      <c r="A53" s="197" t="s">
        <v>73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6"/>
    </row>
    <row r="54" spans="1:20" ht="79.5" customHeight="1">
      <c r="A54" s="88" t="s">
        <v>74</v>
      </c>
      <c r="B54" s="83" t="s">
        <v>82</v>
      </c>
      <c r="C54" s="69"/>
      <c r="D54" s="71">
        <v>501</v>
      </c>
      <c r="E54" s="75" t="s">
        <v>69</v>
      </c>
      <c r="F54" s="71" t="s">
        <v>45</v>
      </c>
      <c r="G54" s="71" t="s">
        <v>45</v>
      </c>
      <c r="H54" s="67">
        <v>50</v>
      </c>
      <c r="I54" s="67">
        <v>50</v>
      </c>
      <c r="J54" s="67">
        <v>50</v>
      </c>
      <c r="K54" s="67">
        <v>17382.92</v>
      </c>
      <c r="L54" s="67">
        <v>50</v>
      </c>
      <c r="M54" s="67">
        <v>17382.9</v>
      </c>
      <c r="N54" s="67">
        <v>50</v>
      </c>
      <c r="O54" s="67">
        <v>45980</v>
      </c>
      <c r="P54" s="67">
        <v>50</v>
      </c>
      <c r="Q54" s="67">
        <v>50</v>
      </c>
      <c r="R54" s="67">
        <v>50</v>
      </c>
      <c r="S54" s="67">
        <v>50</v>
      </c>
      <c r="T54" s="74"/>
    </row>
    <row r="55" spans="1:20" ht="66.75" customHeight="1">
      <c r="A55" s="62" t="s">
        <v>156</v>
      </c>
      <c r="B55" s="83" t="s">
        <v>82</v>
      </c>
      <c r="C55" s="123"/>
      <c r="D55" s="95">
        <v>501</v>
      </c>
      <c r="E55" s="96" t="s">
        <v>69</v>
      </c>
      <c r="F55" s="95"/>
      <c r="G55" s="95"/>
      <c r="H55" s="90">
        <v>50</v>
      </c>
      <c r="I55" s="90">
        <v>50</v>
      </c>
      <c r="J55" s="67">
        <v>50</v>
      </c>
      <c r="K55" s="67">
        <v>0</v>
      </c>
      <c r="L55" s="67">
        <v>41.4</v>
      </c>
      <c r="M55" s="67">
        <v>41.4</v>
      </c>
      <c r="N55" s="67">
        <v>50</v>
      </c>
      <c r="O55" s="67">
        <v>41.4</v>
      </c>
      <c r="P55" s="67">
        <v>50</v>
      </c>
      <c r="Q55" s="67">
        <v>41.4</v>
      </c>
      <c r="R55" s="67">
        <v>50</v>
      </c>
      <c r="S55" s="67">
        <v>50</v>
      </c>
      <c r="T55" s="74"/>
    </row>
    <row r="56" spans="1:20" ht="21" customHeight="1">
      <c r="A56" s="62" t="s">
        <v>76</v>
      </c>
      <c r="B56" s="69"/>
      <c r="C56" s="123"/>
      <c r="D56" s="95"/>
      <c r="E56" s="96"/>
      <c r="F56" s="95"/>
      <c r="G56" s="95"/>
      <c r="H56" s="90">
        <v>100</v>
      </c>
      <c r="I56" s="90">
        <v>100</v>
      </c>
      <c r="J56" s="67">
        <v>100</v>
      </c>
      <c r="K56" s="67">
        <v>19.7</v>
      </c>
      <c r="L56" s="67">
        <v>100</v>
      </c>
      <c r="M56" s="67">
        <v>58383.3</v>
      </c>
      <c r="N56" s="67">
        <v>100</v>
      </c>
      <c r="O56" s="67">
        <v>76.8</v>
      </c>
      <c r="P56" s="67">
        <v>100</v>
      </c>
      <c r="Q56" s="67">
        <v>100</v>
      </c>
      <c r="R56" s="67">
        <v>93.1</v>
      </c>
      <c r="S56" s="67">
        <v>93.1</v>
      </c>
      <c r="T56" s="74"/>
    </row>
    <row r="57" spans="1:20" ht="24.75" customHeight="1">
      <c r="A57" s="197" t="s">
        <v>142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6"/>
    </row>
    <row r="58" spans="1:20" ht="54" customHeight="1">
      <c r="A58" s="97" t="s">
        <v>120</v>
      </c>
      <c r="B58" s="80" t="s">
        <v>82</v>
      </c>
      <c r="C58" s="79"/>
      <c r="D58" s="71"/>
      <c r="E58" s="75"/>
      <c r="F58" s="71"/>
      <c r="G58" s="71"/>
      <c r="H58" s="67">
        <v>12</v>
      </c>
      <c r="I58" s="67">
        <v>12</v>
      </c>
      <c r="J58" s="67">
        <v>12</v>
      </c>
      <c r="K58" s="67">
        <v>12</v>
      </c>
      <c r="L58" s="67">
        <v>12</v>
      </c>
      <c r="M58" s="67">
        <v>12</v>
      </c>
      <c r="N58" s="67">
        <v>12</v>
      </c>
      <c r="O58" s="67">
        <v>12</v>
      </c>
      <c r="P58" s="67">
        <v>12</v>
      </c>
      <c r="Q58" s="67">
        <v>12</v>
      </c>
      <c r="R58" s="67">
        <v>10.3</v>
      </c>
      <c r="S58" s="67">
        <v>10.3</v>
      </c>
      <c r="T58" s="74"/>
    </row>
    <row r="59" spans="1:20" ht="68.25" customHeight="1">
      <c r="A59" s="69" t="s">
        <v>135</v>
      </c>
      <c r="B59" s="83" t="s">
        <v>82</v>
      </c>
      <c r="C59" s="69"/>
      <c r="D59" s="71"/>
      <c r="E59" s="75"/>
      <c r="F59" s="71"/>
      <c r="G59" s="71"/>
      <c r="H59" s="67">
        <v>17</v>
      </c>
      <c r="I59" s="67">
        <v>17</v>
      </c>
      <c r="J59" s="67">
        <v>17</v>
      </c>
      <c r="K59" s="67">
        <v>0</v>
      </c>
      <c r="L59" s="67">
        <v>17</v>
      </c>
      <c r="M59" s="67">
        <v>17</v>
      </c>
      <c r="N59" s="67">
        <v>17</v>
      </c>
      <c r="O59" s="67">
        <v>17</v>
      </c>
      <c r="P59" s="67">
        <v>17</v>
      </c>
      <c r="Q59" s="67">
        <v>17</v>
      </c>
      <c r="R59" s="67">
        <v>14.6</v>
      </c>
      <c r="S59" s="67">
        <v>14.6</v>
      </c>
      <c r="T59" s="74"/>
    </row>
    <row r="60" spans="1:20" ht="38.25" customHeight="1">
      <c r="A60" s="69" t="s">
        <v>126</v>
      </c>
      <c r="B60" s="70" t="s">
        <v>82</v>
      </c>
      <c r="C60" s="69"/>
      <c r="D60" s="71">
        <v>501</v>
      </c>
      <c r="E60" s="75" t="s">
        <v>69</v>
      </c>
      <c r="F60" s="71"/>
      <c r="G60" s="71"/>
      <c r="H60" s="67">
        <v>5</v>
      </c>
      <c r="I60" s="67">
        <v>5</v>
      </c>
      <c r="J60" s="67">
        <v>5</v>
      </c>
      <c r="K60" s="67">
        <v>5</v>
      </c>
      <c r="L60" s="67">
        <v>5</v>
      </c>
      <c r="M60" s="67">
        <v>5</v>
      </c>
      <c r="N60" s="67">
        <v>5</v>
      </c>
      <c r="O60" s="67">
        <v>5</v>
      </c>
      <c r="P60" s="67">
        <v>5</v>
      </c>
      <c r="Q60" s="67">
        <v>5</v>
      </c>
      <c r="R60" s="67">
        <v>4.3</v>
      </c>
      <c r="S60" s="67">
        <v>4.3</v>
      </c>
      <c r="T60" s="74"/>
    </row>
    <row r="61" spans="1:20" s="21" customFormat="1" ht="54.75" customHeight="1">
      <c r="A61" s="62" t="s">
        <v>121</v>
      </c>
      <c r="B61" s="83" t="s">
        <v>82</v>
      </c>
      <c r="C61" s="69"/>
      <c r="D61" s="71">
        <v>501</v>
      </c>
      <c r="E61" s="75" t="s">
        <v>69</v>
      </c>
      <c r="F61" s="71"/>
      <c r="G61" s="71"/>
      <c r="H61" s="67">
        <v>16</v>
      </c>
      <c r="I61" s="67">
        <v>16</v>
      </c>
      <c r="J61" s="67">
        <v>16</v>
      </c>
      <c r="K61" s="67">
        <v>16</v>
      </c>
      <c r="L61" s="67">
        <v>16</v>
      </c>
      <c r="M61" s="67">
        <v>16</v>
      </c>
      <c r="N61" s="67">
        <v>16</v>
      </c>
      <c r="O61" s="67">
        <v>16</v>
      </c>
      <c r="P61" s="67">
        <v>16</v>
      </c>
      <c r="Q61" s="67">
        <v>16</v>
      </c>
      <c r="R61" s="67">
        <v>13.8</v>
      </c>
      <c r="S61" s="67">
        <v>13.8</v>
      </c>
      <c r="T61" s="74"/>
    </row>
    <row r="62" spans="1:20" s="21" customFormat="1" ht="36" customHeight="1">
      <c r="A62" s="69" t="s">
        <v>127</v>
      </c>
      <c r="B62" s="83" t="s">
        <v>82</v>
      </c>
      <c r="C62" s="69"/>
      <c r="D62" s="71">
        <v>501</v>
      </c>
      <c r="E62" s="75" t="s">
        <v>69</v>
      </c>
      <c r="F62" s="71"/>
      <c r="G62" s="71"/>
      <c r="H62" s="67">
        <v>65</v>
      </c>
      <c r="I62" s="67">
        <v>65</v>
      </c>
      <c r="J62" s="67">
        <v>65</v>
      </c>
      <c r="K62" s="67">
        <v>0</v>
      </c>
      <c r="L62" s="67" t="s">
        <v>155</v>
      </c>
      <c r="M62" s="67" t="s">
        <v>155</v>
      </c>
      <c r="N62" s="67">
        <v>65</v>
      </c>
      <c r="O62" s="67" t="s">
        <v>162</v>
      </c>
      <c r="P62" s="67">
        <v>65</v>
      </c>
      <c r="Q62" s="67">
        <v>52.4</v>
      </c>
      <c r="R62" s="67">
        <v>59.8</v>
      </c>
      <c r="S62" s="67">
        <v>59.8</v>
      </c>
      <c r="T62" s="74"/>
    </row>
    <row r="63" spans="1:20" ht="54" customHeight="1">
      <c r="A63" s="62" t="s">
        <v>136</v>
      </c>
      <c r="B63" s="83" t="s">
        <v>82</v>
      </c>
      <c r="C63" s="69"/>
      <c r="D63" s="71">
        <v>501</v>
      </c>
      <c r="E63" s="75" t="s">
        <v>69</v>
      </c>
      <c r="F63" s="71"/>
      <c r="G63" s="71"/>
      <c r="H63" s="67">
        <v>7</v>
      </c>
      <c r="I63" s="67">
        <v>7</v>
      </c>
      <c r="J63" s="67">
        <v>7</v>
      </c>
      <c r="K63" s="67">
        <v>0</v>
      </c>
      <c r="L63" s="67">
        <v>7</v>
      </c>
      <c r="M63" s="67">
        <v>7</v>
      </c>
      <c r="N63" s="67">
        <v>7</v>
      </c>
      <c r="O63" s="67">
        <v>7</v>
      </c>
      <c r="P63" s="67">
        <v>7</v>
      </c>
      <c r="Q63" s="67">
        <v>7</v>
      </c>
      <c r="R63" s="67">
        <v>6</v>
      </c>
      <c r="S63" s="67">
        <v>6</v>
      </c>
      <c r="T63" s="74"/>
    </row>
    <row r="64" spans="1:20" ht="36.75" customHeight="1">
      <c r="A64" s="69" t="s">
        <v>137</v>
      </c>
      <c r="B64" s="83" t="s">
        <v>82</v>
      </c>
      <c r="C64" s="69"/>
      <c r="D64" s="71">
        <v>501</v>
      </c>
      <c r="E64" s="75" t="s">
        <v>69</v>
      </c>
      <c r="F64" s="71"/>
      <c r="G64" s="71"/>
      <c r="H64" s="67">
        <v>120</v>
      </c>
      <c r="I64" s="67">
        <v>170</v>
      </c>
      <c r="J64" s="67">
        <v>120</v>
      </c>
      <c r="K64" s="67">
        <v>0</v>
      </c>
      <c r="L64" s="67">
        <v>120</v>
      </c>
      <c r="M64" s="67">
        <v>0</v>
      </c>
      <c r="N64" s="67">
        <v>120</v>
      </c>
      <c r="O64" s="67">
        <v>89671</v>
      </c>
      <c r="P64" s="67">
        <v>120</v>
      </c>
      <c r="Q64" s="67">
        <v>89.6</v>
      </c>
      <c r="R64" s="67">
        <v>103.4</v>
      </c>
      <c r="S64" s="67">
        <v>103.4</v>
      </c>
      <c r="T64" s="74"/>
    </row>
    <row r="65" spans="1:20" ht="42.75" customHeight="1">
      <c r="A65" s="69" t="s">
        <v>122</v>
      </c>
      <c r="B65" s="83" t="s">
        <v>82</v>
      </c>
      <c r="C65" s="69"/>
      <c r="D65" s="71">
        <v>501</v>
      </c>
      <c r="E65" s="75" t="s">
        <v>69</v>
      </c>
      <c r="F65" s="71"/>
      <c r="G65" s="71"/>
      <c r="H65" s="67">
        <v>10</v>
      </c>
      <c r="I65" s="67">
        <v>0</v>
      </c>
      <c r="J65" s="67">
        <v>10</v>
      </c>
      <c r="K65" s="67">
        <v>0</v>
      </c>
      <c r="L65" s="67">
        <v>10</v>
      </c>
      <c r="M65" s="67">
        <v>0</v>
      </c>
      <c r="N65" s="67">
        <v>10</v>
      </c>
      <c r="O65" s="67">
        <v>10554</v>
      </c>
      <c r="P65" s="67">
        <v>10</v>
      </c>
      <c r="Q65" s="67">
        <v>10.5</v>
      </c>
      <c r="R65" s="67">
        <v>8.6</v>
      </c>
      <c r="S65" s="67">
        <v>8.6</v>
      </c>
      <c r="T65" s="74"/>
    </row>
    <row r="66" spans="1:20" ht="56.25" customHeight="1">
      <c r="A66" s="69" t="s">
        <v>123</v>
      </c>
      <c r="B66" s="83" t="s">
        <v>82</v>
      </c>
      <c r="C66" s="69"/>
      <c r="D66" s="71">
        <v>501</v>
      </c>
      <c r="E66" s="75" t="s">
        <v>69</v>
      </c>
      <c r="F66" s="71"/>
      <c r="G66" s="71"/>
      <c r="H66" s="67">
        <v>30</v>
      </c>
      <c r="I66" s="67">
        <v>30</v>
      </c>
      <c r="J66" s="67">
        <v>30</v>
      </c>
      <c r="K66" s="67">
        <v>0</v>
      </c>
      <c r="L66" s="67">
        <v>30</v>
      </c>
      <c r="M66" s="67">
        <v>0</v>
      </c>
      <c r="N66" s="67">
        <v>30</v>
      </c>
      <c r="O66" s="67">
        <v>0</v>
      </c>
      <c r="P66" s="67">
        <v>30</v>
      </c>
      <c r="Q66" s="67">
        <v>0</v>
      </c>
      <c r="R66" s="67">
        <v>25.9</v>
      </c>
      <c r="S66" s="67">
        <v>25.9</v>
      </c>
      <c r="T66" s="74"/>
    </row>
    <row r="67" spans="1:20" ht="51" customHeight="1">
      <c r="A67" s="88" t="s">
        <v>124</v>
      </c>
      <c r="B67" s="70" t="s">
        <v>82</v>
      </c>
      <c r="C67" s="69"/>
      <c r="D67" s="71">
        <v>501</v>
      </c>
      <c r="E67" s="75" t="s">
        <v>69</v>
      </c>
      <c r="F67" s="71"/>
      <c r="G67" s="71"/>
      <c r="H67" s="67">
        <v>30</v>
      </c>
      <c r="I67" s="67">
        <v>30.02</v>
      </c>
      <c r="J67" s="67">
        <v>30</v>
      </c>
      <c r="K67" s="67">
        <v>0</v>
      </c>
      <c r="L67" s="67">
        <v>30</v>
      </c>
      <c r="M67" s="67">
        <v>0</v>
      </c>
      <c r="N67" s="67">
        <v>30</v>
      </c>
      <c r="O67" s="67">
        <v>0</v>
      </c>
      <c r="P67" s="67">
        <v>30</v>
      </c>
      <c r="Q67" s="67">
        <v>15</v>
      </c>
      <c r="R67" s="67">
        <v>25.9</v>
      </c>
      <c r="S67" s="67">
        <v>25.9</v>
      </c>
      <c r="T67" s="74"/>
    </row>
    <row r="68" spans="1:20" ht="54" customHeight="1">
      <c r="A68" s="69" t="s">
        <v>125</v>
      </c>
      <c r="B68" s="70" t="s">
        <v>82</v>
      </c>
      <c r="C68" s="69"/>
      <c r="D68" s="71">
        <v>501</v>
      </c>
      <c r="E68" s="75" t="s">
        <v>69</v>
      </c>
      <c r="F68" s="71"/>
      <c r="G68" s="71"/>
      <c r="H68" s="67">
        <v>20</v>
      </c>
      <c r="I68" s="67">
        <v>20</v>
      </c>
      <c r="J68" s="67">
        <v>20</v>
      </c>
      <c r="K68" s="67">
        <v>0</v>
      </c>
      <c r="L68" s="67">
        <v>20</v>
      </c>
      <c r="M68" s="67">
        <v>0</v>
      </c>
      <c r="N68" s="67">
        <v>20</v>
      </c>
      <c r="O68" s="67">
        <v>0</v>
      </c>
      <c r="P68" s="67">
        <v>20</v>
      </c>
      <c r="Q68" s="67">
        <v>23.5</v>
      </c>
      <c r="R68" s="67">
        <v>17.2</v>
      </c>
      <c r="S68" s="67">
        <v>17.2</v>
      </c>
      <c r="T68" s="74"/>
    </row>
    <row r="69" spans="1:20" ht="41.25" customHeight="1">
      <c r="A69" s="69" t="s">
        <v>157</v>
      </c>
      <c r="B69" s="70" t="s">
        <v>82</v>
      </c>
      <c r="C69" s="69"/>
      <c r="D69" s="71">
        <v>501</v>
      </c>
      <c r="E69" s="75" t="s">
        <v>69</v>
      </c>
      <c r="F69" s="71"/>
      <c r="G69" s="71"/>
      <c r="H69" s="67">
        <v>20.2</v>
      </c>
      <c r="I69" s="67">
        <v>20.2</v>
      </c>
      <c r="J69" s="67">
        <v>7.5</v>
      </c>
      <c r="K69" s="67">
        <v>0</v>
      </c>
      <c r="L69" s="67">
        <v>7.5</v>
      </c>
      <c r="M69" s="67">
        <v>7.5</v>
      </c>
      <c r="N69" s="67">
        <v>7.5</v>
      </c>
      <c r="O69" s="67">
        <v>7.5</v>
      </c>
      <c r="P69" s="67">
        <v>7.5</v>
      </c>
      <c r="Q69" s="67">
        <v>7.5</v>
      </c>
      <c r="R69" s="67">
        <v>10</v>
      </c>
      <c r="S69" s="67">
        <v>0</v>
      </c>
      <c r="T69" s="74"/>
    </row>
    <row r="70" spans="1:20" ht="20.25" customHeight="1">
      <c r="A70" s="69" t="s">
        <v>87</v>
      </c>
      <c r="B70" s="69"/>
      <c r="C70" s="69"/>
      <c r="D70" s="71">
        <v>501</v>
      </c>
      <c r="E70" s="75" t="s">
        <v>69</v>
      </c>
      <c r="F70" s="71"/>
      <c r="G70" s="71"/>
      <c r="H70" s="67">
        <v>342</v>
      </c>
      <c r="I70" s="67">
        <v>123.6</v>
      </c>
      <c r="J70" s="67">
        <f aca="true" t="shared" si="1" ref="J70:S70">SUM(J58:J69)</f>
        <v>339.5</v>
      </c>
      <c r="K70" s="67">
        <v>33</v>
      </c>
      <c r="L70" s="67">
        <f t="shared" si="1"/>
        <v>274.5</v>
      </c>
      <c r="M70" s="67">
        <v>116.9</v>
      </c>
      <c r="N70" s="67">
        <f t="shared" si="1"/>
        <v>339.5</v>
      </c>
      <c r="O70" s="67">
        <v>217.1</v>
      </c>
      <c r="P70" s="67">
        <f t="shared" si="1"/>
        <v>339.5</v>
      </c>
      <c r="Q70" s="67">
        <v>244.7</v>
      </c>
      <c r="R70" s="67">
        <f t="shared" si="1"/>
        <v>299.79999999999995</v>
      </c>
      <c r="S70" s="67">
        <f t="shared" si="1"/>
        <v>289.79999999999995</v>
      </c>
      <c r="T70" s="74"/>
    </row>
    <row r="71" spans="1:20" ht="21" customHeight="1">
      <c r="A71" s="69" t="s">
        <v>143</v>
      </c>
      <c r="B71" s="69"/>
      <c r="C71" s="69"/>
      <c r="D71" s="71"/>
      <c r="E71" s="75"/>
      <c r="F71" s="71"/>
      <c r="G71" s="71"/>
      <c r="H71" s="67">
        <v>76127.9</v>
      </c>
      <c r="I71" s="67">
        <v>273.1</v>
      </c>
      <c r="J71" s="67">
        <f>SUM(J49,J52,J56,J70)</f>
        <v>10914.8</v>
      </c>
      <c r="K71" s="67">
        <v>8674.2</v>
      </c>
      <c r="L71" s="67">
        <f>SUM(L49,L52,L56,L70)</f>
        <v>19450.93</v>
      </c>
      <c r="M71" s="67">
        <v>17348.4</v>
      </c>
      <c r="N71" s="67">
        <f>SUM(N49,N52,N56,N70)</f>
        <v>27012.2</v>
      </c>
      <c r="O71" s="67" t="s">
        <v>164</v>
      </c>
      <c r="P71" s="67">
        <v>75635.9</v>
      </c>
      <c r="Q71" s="67">
        <v>42518.3</v>
      </c>
      <c r="R71" s="67">
        <v>33719.4</v>
      </c>
      <c r="S71" s="67">
        <f>SUM(S49,S52,S56,S70)</f>
        <v>76068.8</v>
      </c>
      <c r="T71" s="74"/>
    </row>
    <row r="72" spans="1:20" ht="30.75" customHeight="1">
      <c r="A72" s="168" t="s">
        <v>91</v>
      </c>
      <c r="B72" s="189" t="s">
        <v>85</v>
      </c>
      <c r="C72" s="69" t="s">
        <v>24</v>
      </c>
      <c r="D72" s="71"/>
      <c r="E72" s="75"/>
      <c r="F72" s="71"/>
      <c r="G72" s="71"/>
      <c r="H72" s="98">
        <v>6327</v>
      </c>
      <c r="I72" s="98">
        <v>6326.2</v>
      </c>
      <c r="J72" s="98">
        <v>1424.2</v>
      </c>
      <c r="K72" s="98">
        <v>1390</v>
      </c>
      <c r="L72" s="98">
        <v>3472.4</v>
      </c>
      <c r="M72" s="98">
        <v>16042.5</v>
      </c>
      <c r="N72" s="98">
        <v>4408</v>
      </c>
      <c r="O72" s="98">
        <v>14964.2</v>
      </c>
      <c r="P72" s="107">
        <v>6430.6</v>
      </c>
      <c r="Q72" s="98">
        <v>50154.6</v>
      </c>
      <c r="R72" s="98">
        <v>6234</v>
      </c>
      <c r="S72" s="67">
        <v>6234</v>
      </c>
      <c r="T72" s="74"/>
    </row>
    <row r="73" spans="1:20" ht="15" customHeight="1">
      <c r="A73" s="187"/>
      <c r="B73" s="190"/>
      <c r="C73" s="69" t="s">
        <v>37</v>
      </c>
      <c r="D73" s="71"/>
      <c r="E73" s="75"/>
      <c r="F73" s="71"/>
      <c r="G73" s="71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67"/>
      <c r="T73" s="74"/>
    </row>
    <row r="74" spans="1:20" ht="37.5" customHeight="1">
      <c r="A74" s="187"/>
      <c r="B74" s="190"/>
      <c r="C74" s="69" t="s">
        <v>112</v>
      </c>
      <c r="D74" s="71"/>
      <c r="E74" s="75"/>
      <c r="F74" s="71"/>
      <c r="G74" s="71"/>
      <c r="H74" s="107">
        <v>6328</v>
      </c>
      <c r="I74" s="98">
        <v>6328</v>
      </c>
      <c r="J74" s="98">
        <f>SUM(J77:J82)</f>
        <v>1424.2</v>
      </c>
      <c r="K74" s="98">
        <v>1390</v>
      </c>
      <c r="L74" s="98">
        <f>SUM(L77:L82)</f>
        <v>3472.4</v>
      </c>
      <c r="M74" s="98">
        <v>16042.5</v>
      </c>
      <c r="N74" s="98">
        <f>SUM(N77:N82)</f>
        <v>4407.99</v>
      </c>
      <c r="O74" s="98">
        <v>14964.2</v>
      </c>
      <c r="P74" s="107">
        <v>6275.1</v>
      </c>
      <c r="Q74" s="98">
        <v>6253</v>
      </c>
      <c r="R74" s="98">
        <v>6486</v>
      </c>
      <c r="S74" s="98">
        <v>6486</v>
      </c>
      <c r="T74" s="74"/>
    </row>
    <row r="75" spans="1:20" ht="31.5" customHeight="1">
      <c r="A75" s="188"/>
      <c r="B75" s="191"/>
      <c r="C75" s="69" t="s">
        <v>113</v>
      </c>
      <c r="D75" s="71"/>
      <c r="E75" s="75"/>
      <c r="F75" s="71"/>
      <c r="G75" s="71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74"/>
    </row>
    <row r="76" spans="1:20" ht="21" customHeight="1">
      <c r="A76" s="184" t="s">
        <v>144</v>
      </c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6"/>
    </row>
    <row r="77" spans="1:20" ht="83.25" customHeight="1">
      <c r="A77" s="127" t="s">
        <v>174</v>
      </c>
      <c r="B77" s="62" t="s">
        <v>173</v>
      </c>
      <c r="C77" s="69"/>
      <c r="D77" s="71"/>
      <c r="E77" s="75"/>
      <c r="F77" s="71" t="s">
        <v>45</v>
      </c>
      <c r="G77" s="71" t="s">
        <v>45</v>
      </c>
      <c r="H77" s="67">
        <v>4144.7</v>
      </c>
      <c r="I77" s="67">
        <v>4144.7</v>
      </c>
      <c r="J77" s="67">
        <v>796.7</v>
      </c>
      <c r="K77" s="67">
        <v>796.7</v>
      </c>
      <c r="L77" s="67">
        <v>2390.4</v>
      </c>
      <c r="M77" s="67">
        <v>2390.4</v>
      </c>
      <c r="N77" s="67">
        <v>2885.59</v>
      </c>
      <c r="O77" s="67">
        <v>2373.5</v>
      </c>
      <c r="P77" s="67">
        <v>4713.4</v>
      </c>
      <c r="Q77" s="67">
        <v>4729.4</v>
      </c>
      <c r="R77" s="67">
        <v>4351.9</v>
      </c>
      <c r="S77" s="67">
        <v>4351.9</v>
      </c>
      <c r="T77" s="74"/>
    </row>
    <row r="78" spans="1:20" ht="25.5" customHeight="1">
      <c r="A78" s="184" t="s">
        <v>145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6"/>
    </row>
    <row r="79" spans="1:20" ht="51.75" customHeight="1">
      <c r="A79" s="127" t="s">
        <v>176</v>
      </c>
      <c r="B79" s="69" t="s">
        <v>175</v>
      </c>
      <c r="C79" s="69" t="s">
        <v>78</v>
      </c>
      <c r="D79" s="71"/>
      <c r="E79" s="75"/>
      <c r="F79" s="71" t="s">
        <v>45</v>
      </c>
      <c r="G79" s="71" t="s">
        <v>45</v>
      </c>
      <c r="H79" s="67">
        <v>50</v>
      </c>
      <c r="I79" s="67">
        <v>50</v>
      </c>
      <c r="J79" s="67">
        <v>50</v>
      </c>
      <c r="K79" s="67">
        <v>12875.49</v>
      </c>
      <c r="L79" s="67">
        <v>50</v>
      </c>
      <c r="M79" s="67">
        <v>12875.5</v>
      </c>
      <c r="N79" s="67">
        <v>50</v>
      </c>
      <c r="O79" s="67">
        <v>43931</v>
      </c>
      <c r="P79" s="67">
        <v>50</v>
      </c>
      <c r="Q79" s="67">
        <v>43931</v>
      </c>
      <c r="R79" s="67">
        <v>50</v>
      </c>
      <c r="S79" s="67">
        <v>50</v>
      </c>
      <c r="T79" s="74"/>
    </row>
    <row r="80" spans="1:20" ht="24" customHeight="1">
      <c r="A80" s="69" t="s">
        <v>75</v>
      </c>
      <c r="B80" s="69"/>
      <c r="C80" s="69"/>
      <c r="D80" s="71"/>
      <c r="E80" s="75"/>
      <c r="F80" s="71" t="s">
        <v>45</v>
      </c>
      <c r="G80" s="71" t="s">
        <v>45</v>
      </c>
      <c r="H80" s="67">
        <v>50</v>
      </c>
      <c r="I80" s="67">
        <v>50</v>
      </c>
      <c r="J80" s="67">
        <v>50</v>
      </c>
      <c r="K80" s="67">
        <v>12875.5</v>
      </c>
      <c r="L80" s="67">
        <v>50</v>
      </c>
      <c r="M80" s="67">
        <v>12875.5</v>
      </c>
      <c r="N80" s="67">
        <v>50</v>
      </c>
      <c r="O80" s="67">
        <v>43931</v>
      </c>
      <c r="P80" s="67">
        <v>50</v>
      </c>
      <c r="Q80" s="67">
        <v>0</v>
      </c>
      <c r="R80" s="67">
        <v>50</v>
      </c>
      <c r="S80" s="67">
        <v>50</v>
      </c>
      <c r="T80" s="74"/>
    </row>
    <row r="81" spans="1:20" ht="21" customHeight="1">
      <c r="A81" s="163" t="s">
        <v>146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6"/>
    </row>
    <row r="82" spans="1:20" ht="54" customHeight="1">
      <c r="A82" s="127" t="s">
        <v>174</v>
      </c>
      <c r="B82" s="69" t="s">
        <v>177</v>
      </c>
      <c r="C82" s="69" t="s">
        <v>78</v>
      </c>
      <c r="D82" s="71"/>
      <c r="E82" s="75"/>
      <c r="F82" s="71" t="s">
        <v>45</v>
      </c>
      <c r="G82" s="71" t="s">
        <v>45</v>
      </c>
      <c r="H82" s="67">
        <v>1803.1</v>
      </c>
      <c r="I82" s="67">
        <v>1925.2</v>
      </c>
      <c r="J82" s="67">
        <v>527.5</v>
      </c>
      <c r="K82" s="67">
        <v>535.7</v>
      </c>
      <c r="L82" s="67">
        <v>982</v>
      </c>
      <c r="M82" s="67">
        <v>776.6</v>
      </c>
      <c r="N82" s="67">
        <v>1422.4</v>
      </c>
      <c r="O82" s="67">
        <v>776.6</v>
      </c>
      <c r="P82" s="67">
        <v>1897.8</v>
      </c>
      <c r="Q82" s="67">
        <v>1494.2</v>
      </c>
      <c r="R82" s="67">
        <v>1782.1</v>
      </c>
      <c r="S82" s="67">
        <v>1782.1</v>
      </c>
      <c r="T82" s="74"/>
    </row>
    <row r="83" spans="1:20" ht="27.75" customHeight="1">
      <c r="A83" s="69" t="s">
        <v>86</v>
      </c>
      <c r="B83" s="69"/>
      <c r="C83" s="69" t="s">
        <v>78</v>
      </c>
      <c r="D83" s="71"/>
      <c r="E83" s="75"/>
      <c r="F83" s="71"/>
      <c r="G83" s="71"/>
      <c r="H83" s="67">
        <v>1803.1</v>
      </c>
      <c r="I83" s="67">
        <v>1925.2</v>
      </c>
      <c r="J83" s="67">
        <v>527.5</v>
      </c>
      <c r="K83" s="67">
        <v>535.7</v>
      </c>
      <c r="L83" s="67">
        <v>982</v>
      </c>
      <c r="M83" s="67">
        <v>776.6</v>
      </c>
      <c r="N83" s="67">
        <v>1422.4</v>
      </c>
      <c r="O83" s="67">
        <v>776.6</v>
      </c>
      <c r="P83" s="67">
        <v>1897.8</v>
      </c>
      <c r="Q83" s="67">
        <v>1494.2</v>
      </c>
      <c r="R83" s="67">
        <v>1782.1</v>
      </c>
      <c r="S83" s="67">
        <v>1782.1</v>
      </c>
      <c r="T83" s="74"/>
    </row>
    <row r="84" spans="1:20" ht="33" customHeight="1">
      <c r="A84" s="69" t="s">
        <v>92</v>
      </c>
      <c r="B84" s="69"/>
      <c r="C84" s="69" t="s">
        <v>78</v>
      </c>
      <c r="D84" s="71"/>
      <c r="E84" s="75"/>
      <c r="F84" s="71"/>
      <c r="G84" s="71"/>
      <c r="H84" s="67">
        <v>6327</v>
      </c>
      <c r="I84" s="67">
        <v>6326.2</v>
      </c>
      <c r="J84" s="67">
        <v>1424.2</v>
      </c>
      <c r="K84" s="67">
        <v>13411.2</v>
      </c>
      <c r="L84" s="67">
        <v>3472.4</v>
      </c>
      <c r="M84" s="67">
        <v>16042.5</v>
      </c>
      <c r="N84" s="67">
        <v>4408</v>
      </c>
      <c r="O84" s="67">
        <v>14964.2</v>
      </c>
      <c r="P84" s="67">
        <v>6327</v>
      </c>
      <c r="Q84" s="67">
        <v>45425.2</v>
      </c>
      <c r="R84" s="67">
        <v>6486</v>
      </c>
      <c r="S84" s="67">
        <v>6486</v>
      </c>
      <c r="T84" s="74"/>
    </row>
    <row r="85" spans="1:20" ht="26.25" customHeight="1">
      <c r="A85" s="69" t="s">
        <v>93</v>
      </c>
      <c r="B85" s="69"/>
      <c r="C85" s="69" t="s">
        <v>78</v>
      </c>
      <c r="D85" s="71"/>
      <c r="E85" s="75"/>
      <c r="F85" s="71"/>
      <c r="G85" s="71"/>
      <c r="H85" s="67">
        <v>57346.9</v>
      </c>
      <c r="I85" s="67">
        <v>57336.3</v>
      </c>
      <c r="J85" s="67">
        <v>11974.5</v>
      </c>
      <c r="K85" s="67">
        <v>5161</v>
      </c>
      <c r="L85" s="67">
        <v>26897.9</v>
      </c>
      <c r="M85" s="67">
        <v>26971.5</v>
      </c>
      <c r="N85" s="67">
        <v>44051.9</v>
      </c>
      <c r="O85" s="67">
        <v>43931</v>
      </c>
      <c r="P85" s="67">
        <v>60862</v>
      </c>
      <c r="Q85" s="67">
        <v>60512.1</v>
      </c>
      <c r="R85" s="67">
        <v>28750.5</v>
      </c>
      <c r="S85" s="67">
        <v>28735.4</v>
      </c>
      <c r="T85" s="74"/>
    </row>
    <row r="86" spans="1:20" ht="43.5" customHeight="1">
      <c r="A86" s="194" t="s">
        <v>166</v>
      </c>
      <c r="B86" s="195"/>
      <c r="C86" s="124"/>
      <c r="D86" s="128"/>
      <c r="E86" s="129"/>
      <c r="F86" s="128"/>
      <c r="G86" s="128"/>
      <c r="H86" s="103"/>
      <c r="I86" s="103"/>
      <c r="J86" s="103"/>
      <c r="K86" s="103"/>
      <c r="L86" s="103"/>
      <c r="M86" s="103"/>
      <c r="N86" s="103"/>
      <c r="O86" s="103"/>
      <c r="P86" s="200" t="s">
        <v>167</v>
      </c>
      <c r="Q86" s="201"/>
      <c r="R86" s="200"/>
      <c r="S86" s="200"/>
      <c r="T86" s="130"/>
    </row>
    <row r="87" spans="1:20" ht="15.75">
      <c r="A87" s="35"/>
      <c r="B87" s="35"/>
      <c r="C87" s="35"/>
      <c r="D87" s="99"/>
      <c r="E87" s="100"/>
      <c r="F87" s="99"/>
      <c r="G87" s="99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</row>
    <row r="88" spans="1:20" ht="15.75">
      <c r="A88" s="64"/>
      <c r="B88" s="64"/>
      <c r="C88" s="64"/>
      <c r="D88" s="64"/>
      <c r="E88" s="64"/>
      <c r="F88" s="64"/>
      <c r="G88" s="64"/>
      <c r="H88" s="65"/>
      <c r="I88" s="64"/>
      <c r="J88" s="64"/>
      <c r="K88" s="64"/>
      <c r="L88" s="64"/>
      <c r="M88" s="64"/>
      <c r="N88" s="103"/>
      <c r="O88" s="64"/>
      <c r="P88" s="64"/>
      <c r="Q88" s="64"/>
      <c r="R88" s="64"/>
      <c r="S88" s="64"/>
      <c r="T88" s="64"/>
    </row>
    <row r="89" spans="1:20" ht="15.75">
      <c r="A89" s="64"/>
      <c r="B89" s="64"/>
      <c r="C89" s="64"/>
      <c r="D89" s="64"/>
      <c r="E89" s="64"/>
      <c r="F89" s="64"/>
      <c r="G89" s="64"/>
      <c r="H89" s="65"/>
      <c r="I89" s="64"/>
      <c r="J89" s="64"/>
      <c r="K89" s="64"/>
      <c r="L89" s="64"/>
      <c r="M89" s="64"/>
      <c r="N89" s="103"/>
      <c r="O89" s="64"/>
      <c r="P89" s="64"/>
      <c r="Q89" s="64"/>
      <c r="R89" s="64"/>
      <c r="S89" s="64"/>
      <c r="T89" s="64"/>
    </row>
    <row r="90" spans="1:20" ht="15.75">
      <c r="A90" s="64"/>
      <c r="B90" s="64"/>
      <c r="C90" s="64"/>
      <c r="D90" s="64"/>
      <c r="E90" s="64"/>
      <c r="F90" s="64"/>
      <c r="G90" s="64"/>
      <c r="H90" s="65"/>
      <c r="I90" s="64"/>
      <c r="J90" s="64"/>
      <c r="K90" s="64"/>
      <c r="L90" s="64"/>
      <c r="M90" s="64"/>
      <c r="N90" s="103"/>
      <c r="O90" s="64"/>
      <c r="P90" s="64"/>
      <c r="Q90" s="64"/>
      <c r="R90" s="64"/>
      <c r="S90" s="64"/>
      <c r="T90" s="64"/>
    </row>
    <row r="91" spans="1:20" ht="15.75">
      <c r="A91" s="64"/>
      <c r="B91" s="64"/>
      <c r="C91" s="64"/>
      <c r="D91" s="64"/>
      <c r="E91" s="64"/>
      <c r="F91" s="64"/>
      <c r="G91" s="64"/>
      <c r="H91" s="65"/>
      <c r="I91" s="64"/>
      <c r="J91" s="64"/>
      <c r="K91" s="64"/>
      <c r="L91" s="64"/>
      <c r="M91" s="64"/>
      <c r="N91" s="103"/>
      <c r="O91" s="64"/>
      <c r="P91" s="64"/>
      <c r="Q91" s="64"/>
      <c r="R91" s="64"/>
      <c r="S91" s="64"/>
      <c r="T91" s="64"/>
    </row>
    <row r="92" spans="1:20" ht="15">
      <c r="A92" s="64"/>
      <c r="B92" s="64"/>
      <c r="C92" s="64"/>
      <c r="D92" s="64"/>
      <c r="E92" s="64"/>
      <c r="F92" s="64"/>
      <c r="G92" s="64"/>
      <c r="H92" s="65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</row>
    <row r="93" spans="1:20" ht="15">
      <c r="A93" s="64"/>
      <c r="B93" s="64"/>
      <c r="C93" s="64"/>
      <c r="D93" s="64"/>
      <c r="E93" s="64"/>
      <c r="F93" s="64"/>
      <c r="G93" s="64"/>
      <c r="H93" s="65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</row>
    <row r="94" spans="1:20" ht="15">
      <c r="A94" s="64"/>
      <c r="B94" s="64"/>
      <c r="C94" s="64"/>
      <c r="D94" s="64"/>
      <c r="E94" s="64"/>
      <c r="F94" s="64"/>
      <c r="G94" s="64"/>
      <c r="H94" s="65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</row>
    <row r="98" spans="1:14" ht="12.75">
      <c r="A98" s="23"/>
      <c r="N98" s="25"/>
    </row>
  </sheetData>
  <sheetProtection/>
  <mergeCells count="61">
    <mergeCell ref="E24:E25"/>
    <mergeCell ref="F24:F25"/>
    <mergeCell ref="A78:T78"/>
    <mergeCell ref="P86:S86"/>
    <mergeCell ref="S24:S25"/>
    <mergeCell ref="T24:T25"/>
    <mergeCell ref="J24:J25"/>
    <mergeCell ref="A24:A25"/>
    <mergeCell ref="A86:B86"/>
    <mergeCell ref="A50:T50"/>
    <mergeCell ref="A53:T53"/>
    <mergeCell ref="A57:T57"/>
    <mergeCell ref="O24:O25"/>
    <mergeCell ref="P24:P25"/>
    <mergeCell ref="A76:T76"/>
    <mergeCell ref="A81:T81"/>
    <mergeCell ref="K24:K25"/>
    <mergeCell ref="L24:L25"/>
    <mergeCell ref="M24:M25"/>
    <mergeCell ref="N24:N25"/>
    <mergeCell ref="A72:A75"/>
    <mergeCell ref="B72:B75"/>
    <mergeCell ref="Q24:Q25"/>
    <mergeCell ref="R24:R25"/>
    <mergeCell ref="A38:T38"/>
    <mergeCell ref="A28:A31"/>
    <mergeCell ref="B28:B31"/>
    <mergeCell ref="C24:C25"/>
    <mergeCell ref="D24:D25"/>
    <mergeCell ref="G24:G25"/>
    <mergeCell ref="H24:H25"/>
    <mergeCell ref="I24:I25"/>
    <mergeCell ref="A33:A37"/>
    <mergeCell ref="B33:B37"/>
    <mergeCell ref="G8:G10"/>
    <mergeCell ref="A11:A14"/>
    <mergeCell ref="B11:B14"/>
    <mergeCell ref="B7:B10"/>
    <mergeCell ref="D8:D10"/>
    <mergeCell ref="A15:A18"/>
    <mergeCell ref="B15:B18"/>
    <mergeCell ref="P9:Q9"/>
    <mergeCell ref="T7:T10"/>
    <mergeCell ref="R8:S9"/>
    <mergeCell ref="J9:K9"/>
    <mergeCell ref="L9:M9"/>
    <mergeCell ref="B24:B25"/>
    <mergeCell ref="A19:T19"/>
    <mergeCell ref="A23:T23"/>
    <mergeCell ref="J8:Q8"/>
    <mergeCell ref="F8:F10"/>
    <mergeCell ref="N9:O9"/>
    <mergeCell ref="C7:C10"/>
    <mergeCell ref="H8:I9"/>
    <mergeCell ref="E8:E10"/>
    <mergeCell ref="A7:A10"/>
    <mergeCell ref="R1:T1"/>
    <mergeCell ref="R2:T2"/>
    <mergeCell ref="A4:T4"/>
    <mergeCell ref="H7:S7"/>
    <mergeCell ref="D7:G7"/>
  </mergeCells>
  <printOptions/>
  <pageMargins left="0.5905511811023623" right="0.1968503937007874" top="0.9448818897637796" bottom="0.7480314960629921" header="0.31496062992125984" footer="0.31496062992125984"/>
  <pageSetup fitToHeight="5" horizontalDpi="600" verticalDpi="600" orientation="landscape" paperSize="9" scale="43" r:id="rId1"/>
  <rowBreaks count="2" manualBreakCount="2">
    <brk id="32" max="35" man="1"/>
    <brk id="53" max="35" man="1"/>
  </rowBreaks>
  <colBreaks count="1" manualBreakCount="1">
    <brk id="20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B63"/>
  <sheetViews>
    <sheetView zoomScalePageLayoutView="0" workbookViewId="0" topLeftCell="K1">
      <selection activeCell="O34" sqref="O34"/>
    </sheetView>
  </sheetViews>
  <sheetFormatPr defaultColWidth="9.00390625" defaultRowHeight="12.75"/>
  <sheetData>
    <row r="1" spans="2:8" ht="12.75">
      <c r="B1">
        <v>1009.8</v>
      </c>
      <c r="C1">
        <v>954.16</v>
      </c>
      <c r="D1">
        <v>2178.1</v>
      </c>
      <c r="F1">
        <v>3221.8</v>
      </c>
      <c r="H1">
        <v>4788.6</v>
      </c>
    </row>
    <row r="2" spans="2:8" ht="12.75">
      <c r="B2">
        <v>957.4</v>
      </c>
      <c r="C2">
        <v>806.22</v>
      </c>
      <c r="D2">
        <v>2254.1</v>
      </c>
      <c r="F2">
        <v>3527.1</v>
      </c>
      <c r="H2">
        <v>5367.7</v>
      </c>
    </row>
    <row r="3" spans="2:8" ht="12.75">
      <c r="B3">
        <v>777</v>
      </c>
      <c r="C3">
        <v>720.6</v>
      </c>
      <c r="D3">
        <v>1554</v>
      </c>
      <c r="F3">
        <v>2331.1</v>
      </c>
      <c r="H3">
        <v>3108.1</v>
      </c>
    </row>
    <row r="4" spans="2:8" ht="12.75">
      <c r="B4">
        <v>1405.3</v>
      </c>
      <c r="C4">
        <v>1358.8</v>
      </c>
      <c r="D4">
        <v>2810.62</v>
      </c>
      <c r="F4">
        <v>4215.8</v>
      </c>
      <c r="H4">
        <v>5621.1</v>
      </c>
    </row>
    <row r="5" spans="2:8" ht="12.75">
      <c r="B5">
        <v>927.4</v>
      </c>
      <c r="C5">
        <v>785</v>
      </c>
      <c r="D5">
        <v>1854.6</v>
      </c>
      <c r="F5">
        <v>2782.1</v>
      </c>
      <c r="H5">
        <v>3709.4</v>
      </c>
    </row>
    <row r="6" spans="2:8" ht="12.75">
      <c r="B6">
        <v>1081.3</v>
      </c>
      <c r="C6">
        <v>1629</v>
      </c>
      <c r="D6">
        <v>2162.7</v>
      </c>
      <c r="E6" t="s">
        <v>78</v>
      </c>
      <c r="F6">
        <v>3243.9</v>
      </c>
      <c r="H6">
        <v>4325.3</v>
      </c>
    </row>
    <row r="7" spans="2:8" ht="12.75">
      <c r="B7">
        <v>670.9</v>
      </c>
      <c r="C7">
        <v>602</v>
      </c>
      <c r="D7">
        <v>1341.8</v>
      </c>
      <c r="E7" t="s">
        <v>78</v>
      </c>
      <c r="F7">
        <v>2012.8</v>
      </c>
      <c r="H7">
        <v>2683.7</v>
      </c>
    </row>
    <row r="8" spans="2:8" ht="12.75">
      <c r="B8">
        <v>866.4</v>
      </c>
      <c r="C8">
        <v>675</v>
      </c>
      <c r="D8">
        <v>1732.8</v>
      </c>
      <c r="E8" t="s">
        <v>78</v>
      </c>
      <c r="F8">
        <v>2599.4</v>
      </c>
      <c r="H8">
        <v>3465.8</v>
      </c>
    </row>
    <row r="9" spans="2:8" ht="12.75">
      <c r="B9">
        <v>512.4</v>
      </c>
      <c r="C9">
        <v>345.5</v>
      </c>
      <c r="D9">
        <v>1058.5</v>
      </c>
      <c r="E9" t="s">
        <v>78</v>
      </c>
      <c r="F9">
        <v>1519.1</v>
      </c>
      <c r="G9" t="s">
        <v>78</v>
      </c>
      <c r="H9">
        <v>1853.1</v>
      </c>
    </row>
    <row r="10" spans="2:8" ht="12.75">
      <c r="B10">
        <v>592</v>
      </c>
      <c r="C10">
        <v>500</v>
      </c>
      <c r="D10">
        <v>1184</v>
      </c>
      <c r="E10" t="s">
        <v>78</v>
      </c>
      <c r="F10">
        <v>1776.3</v>
      </c>
      <c r="H10">
        <v>2368.3</v>
      </c>
    </row>
    <row r="11" spans="2:8" ht="12.75">
      <c r="B11" t="s">
        <v>78</v>
      </c>
      <c r="H11" t="s">
        <v>78</v>
      </c>
    </row>
    <row r="12" spans="2:8" ht="12.75">
      <c r="B12">
        <f>SUM(B1:B11)</f>
        <v>8799.9</v>
      </c>
      <c r="C12">
        <f>SUM(C1:C11)</f>
        <v>8376.279999999999</v>
      </c>
      <c r="D12">
        <f>SUM(D1:D11)</f>
        <v>18131.219999999998</v>
      </c>
      <c r="F12">
        <f>SUM(F1:F11)</f>
        <v>27229.399999999998</v>
      </c>
      <c r="H12">
        <f>SUM(H1:H11)</f>
        <v>37291.100000000006</v>
      </c>
    </row>
    <row r="17" spans="2:13" ht="12.75">
      <c r="B17">
        <v>50</v>
      </c>
      <c r="C17" t="s">
        <v>78</v>
      </c>
      <c r="D17">
        <v>50</v>
      </c>
      <c r="E17">
        <v>50</v>
      </c>
      <c r="F17">
        <v>50</v>
      </c>
      <c r="G17" t="s">
        <v>78</v>
      </c>
      <c r="H17">
        <v>50</v>
      </c>
      <c r="I17" t="s">
        <v>78</v>
      </c>
      <c r="J17">
        <v>50</v>
      </c>
      <c r="K17" t="s">
        <v>78</v>
      </c>
      <c r="L17">
        <v>50</v>
      </c>
      <c r="M17">
        <v>50</v>
      </c>
    </row>
    <row r="19" spans="2:13" ht="12.75">
      <c r="B19">
        <v>50</v>
      </c>
      <c r="D19">
        <v>30.7</v>
      </c>
      <c r="E19">
        <v>30.7</v>
      </c>
      <c r="F19">
        <v>40.4</v>
      </c>
      <c r="H19">
        <v>50</v>
      </c>
      <c r="J19">
        <v>50</v>
      </c>
      <c r="L19">
        <v>50</v>
      </c>
      <c r="M19">
        <v>50</v>
      </c>
    </row>
    <row r="20" spans="2:13" ht="12.75">
      <c r="B20">
        <v>50</v>
      </c>
      <c r="D20">
        <v>50</v>
      </c>
      <c r="E20">
        <v>0</v>
      </c>
      <c r="F20">
        <v>50</v>
      </c>
      <c r="H20">
        <v>50</v>
      </c>
      <c r="J20">
        <v>50</v>
      </c>
      <c r="L20">
        <v>50</v>
      </c>
      <c r="M20">
        <v>50</v>
      </c>
    </row>
    <row r="22" spans="2:13" ht="12.75">
      <c r="B22">
        <v>12</v>
      </c>
      <c r="C22" t="s">
        <v>78</v>
      </c>
      <c r="D22">
        <v>12</v>
      </c>
      <c r="E22">
        <v>12</v>
      </c>
      <c r="F22">
        <v>12</v>
      </c>
      <c r="G22" t="s">
        <v>78</v>
      </c>
      <c r="H22">
        <v>12</v>
      </c>
      <c r="I22" t="s">
        <v>78</v>
      </c>
      <c r="J22">
        <v>12</v>
      </c>
      <c r="L22">
        <v>12</v>
      </c>
      <c r="M22">
        <v>12</v>
      </c>
    </row>
    <row r="23" spans="2:13" ht="12.75">
      <c r="B23">
        <v>17</v>
      </c>
      <c r="C23" t="s">
        <v>78</v>
      </c>
      <c r="D23">
        <v>17</v>
      </c>
      <c r="E23">
        <v>17</v>
      </c>
      <c r="F23">
        <v>17</v>
      </c>
      <c r="G23" t="s">
        <v>78</v>
      </c>
      <c r="H23">
        <v>17</v>
      </c>
      <c r="I23" t="s">
        <v>78</v>
      </c>
      <c r="J23">
        <v>17</v>
      </c>
      <c r="L23">
        <v>17</v>
      </c>
      <c r="M23">
        <v>17</v>
      </c>
    </row>
    <row r="24" spans="2:13" ht="12.75">
      <c r="B24">
        <v>5</v>
      </c>
      <c r="C24" t="s">
        <v>78</v>
      </c>
      <c r="D24">
        <v>5</v>
      </c>
      <c r="E24">
        <v>5</v>
      </c>
      <c r="F24">
        <v>5</v>
      </c>
      <c r="G24" t="s">
        <v>78</v>
      </c>
      <c r="H24">
        <v>5</v>
      </c>
      <c r="I24" t="s">
        <v>78</v>
      </c>
      <c r="J24">
        <v>5</v>
      </c>
      <c r="L24">
        <v>5</v>
      </c>
      <c r="M24">
        <v>5</v>
      </c>
    </row>
    <row r="25" spans="2:13" ht="12.75">
      <c r="B25">
        <v>16</v>
      </c>
      <c r="C25" t="s">
        <v>78</v>
      </c>
      <c r="D25">
        <v>16</v>
      </c>
      <c r="E25">
        <v>16</v>
      </c>
      <c r="F25">
        <v>16</v>
      </c>
      <c r="G25" t="s">
        <v>78</v>
      </c>
      <c r="H25">
        <v>16</v>
      </c>
      <c r="I25" t="s">
        <v>78</v>
      </c>
      <c r="J25">
        <v>16</v>
      </c>
      <c r="L25">
        <v>16</v>
      </c>
      <c r="M25">
        <v>16</v>
      </c>
    </row>
    <row r="26" spans="2:13" ht="12.75">
      <c r="B26">
        <v>55</v>
      </c>
      <c r="C26" t="s">
        <v>78</v>
      </c>
      <c r="D26">
        <v>55</v>
      </c>
      <c r="E26">
        <v>55</v>
      </c>
      <c r="F26">
        <v>55</v>
      </c>
      <c r="G26" t="s">
        <v>78</v>
      </c>
      <c r="H26">
        <v>55</v>
      </c>
      <c r="I26" t="s">
        <v>78</v>
      </c>
      <c r="J26">
        <v>55</v>
      </c>
      <c r="L26">
        <v>80</v>
      </c>
      <c r="M26">
        <v>65</v>
      </c>
    </row>
    <row r="27" spans="2:13" ht="12.75">
      <c r="B27">
        <v>7</v>
      </c>
      <c r="C27" t="s">
        <v>78</v>
      </c>
      <c r="D27">
        <v>7</v>
      </c>
      <c r="E27">
        <v>0</v>
      </c>
      <c r="F27">
        <v>7</v>
      </c>
      <c r="G27" t="s">
        <v>78</v>
      </c>
      <c r="H27">
        <v>7</v>
      </c>
      <c r="I27" t="s">
        <v>78</v>
      </c>
      <c r="J27">
        <v>7</v>
      </c>
      <c r="L27">
        <v>10</v>
      </c>
      <c r="M27">
        <v>10</v>
      </c>
    </row>
    <row r="28" spans="2:13" ht="12.75">
      <c r="B28">
        <v>80</v>
      </c>
      <c r="C28" t="s">
        <v>78</v>
      </c>
      <c r="D28">
        <v>80</v>
      </c>
      <c r="E28">
        <v>0</v>
      </c>
      <c r="F28">
        <v>80</v>
      </c>
      <c r="G28" t="s">
        <v>78</v>
      </c>
      <c r="H28">
        <v>80</v>
      </c>
      <c r="I28" t="s">
        <v>78</v>
      </c>
      <c r="J28">
        <v>80</v>
      </c>
      <c r="L28">
        <v>70</v>
      </c>
      <c r="M28">
        <v>70</v>
      </c>
    </row>
    <row r="29" spans="2:28" ht="12.75">
      <c r="B29">
        <v>10</v>
      </c>
      <c r="C29" t="s">
        <v>78</v>
      </c>
      <c r="D29">
        <v>10</v>
      </c>
      <c r="E29">
        <v>0</v>
      </c>
      <c r="F29">
        <v>10</v>
      </c>
      <c r="G29" t="s">
        <v>78</v>
      </c>
      <c r="H29">
        <v>10</v>
      </c>
      <c r="I29" t="s">
        <v>78</v>
      </c>
      <c r="J29">
        <v>10</v>
      </c>
      <c r="L29">
        <v>10</v>
      </c>
      <c r="M29">
        <v>10</v>
      </c>
      <c r="Q29">
        <v>4788.6</v>
      </c>
      <c r="S29">
        <v>1009.8</v>
      </c>
      <c r="T29">
        <v>954.16</v>
      </c>
      <c r="U29">
        <v>2178.1</v>
      </c>
      <c r="W29">
        <v>3221.8</v>
      </c>
      <c r="Y29">
        <v>4788.6</v>
      </c>
      <c r="AA29">
        <v>5028.1</v>
      </c>
      <c r="AB29">
        <v>5028.1</v>
      </c>
    </row>
    <row r="34" spans="12:23" ht="12.75">
      <c r="L34">
        <v>4144.7</v>
      </c>
      <c r="N34">
        <v>828.3</v>
      </c>
      <c r="O34">
        <v>776.2</v>
      </c>
      <c r="P34">
        <v>2198.5</v>
      </c>
      <c r="R34">
        <v>2796.1</v>
      </c>
      <c r="T34">
        <v>4144.7</v>
      </c>
      <c r="V34">
        <v>4351.9</v>
      </c>
      <c r="W34">
        <v>4351.9</v>
      </c>
    </row>
    <row r="35" spans="12:23" ht="12.75">
      <c r="L35">
        <v>50</v>
      </c>
      <c r="N35">
        <v>12.5</v>
      </c>
      <c r="O35">
        <v>11.6</v>
      </c>
      <c r="P35">
        <v>12.5</v>
      </c>
      <c r="R35">
        <v>37.5</v>
      </c>
      <c r="T35">
        <v>50</v>
      </c>
      <c r="V35">
        <v>50</v>
      </c>
      <c r="W35">
        <v>50</v>
      </c>
    </row>
    <row r="36" spans="12:23" ht="12.75">
      <c r="L36">
        <v>1803.1</v>
      </c>
      <c r="M36" t="s">
        <v>78</v>
      </c>
      <c r="N36">
        <v>401.8</v>
      </c>
      <c r="O36">
        <v>380.8</v>
      </c>
      <c r="P36">
        <v>896.5</v>
      </c>
      <c r="Q36" t="s">
        <v>78</v>
      </c>
      <c r="R36">
        <v>1326</v>
      </c>
      <c r="S36" t="s">
        <v>78</v>
      </c>
      <c r="T36">
        <v>1803.1</v>
      </c>
      <c r="V36">
        <v>1782.1</v>
      </c>
      <c r="W36">
        <v>1782.1</v>
      </c>
    </row>
    <row r="37" spans="12:23" ht="12.75">
      <c r="L37">
        <f>SUM(L34:L36)</f>
        <v>5997.799999999999</v>
      </c>
      <c r="N37">
        <f>SUM(N34:N36)</f>
        <v>1242.6</v>
      </c>
      <c r="O37">
        <f>SUM(O34:O36)</f>
        <v>1168.6000000000001</v>
      </c>
      <c r="P37">
        <f>SUM(P34:P36)</f>
        <v>3107.5</v>
      </c>
      <c r="R37">
        <f>SUM(R34:R36)</f>
        <v>4159.6</v>
      </c>
      <c r="T37">
        <f>SUM(T34:T36)</f>
        <v>5997.799999999999</v>
      </c>
      <c r="V37">
        <f>SUM(V34:V36)</f>
        <v>6184</v>
      </c>
      <c r="W37">
        <f>SUM(W34:W36)</f>
        <v>6184</v>
      </c>
    </row>
    <row r="43" spans="12:23" ht="12.75">
      <c r="L43">
        <v>9475.4</v>
      </c>
      <c r="N43">
        <v>1651.8</v>
      </c>
      <c r="O43">
        <v>1651.8</v>
      </c>
      <c r="P43">
        <v>4772.7</v>
      </c>
      <c r="R43">
        <v>7054.1</v>
      </c>
      <c r="T43">
        <v>9475.4</v>
      </c>
      <c r="U43" t="s">
        <v>78</v>
      </c>
      <c r="V43">
        <v>9781.8</v>
      </c>
      <c r="W43">
        <v>9740.4</v>
      </c>
    </row>
    <row r="44" spans="12:23" ht="12.75">
      <c r="L44">
        <v>938.3</v>
      </c>
      <c r="N44">
        <v>231.8</v>
      </c>
      <c r="O44">
        <v>231.7</v>
      </c>
      <c r="P44">
        <v>469.1</v>
      </c>
      <c r="R44">
        <v>703.6</v>
      </c>
      <c r="T44">
        <v>938.3</v>
      </c>
      <c r="U44" t="s">
        <v>78</v>
      </c>
      <c r="V44">
        <v>936.9</v>
      </c>
      <c r="W44">
        <v>936.9</v>
      </c>
    </row>
    <row r="45" spans="12:23" ht="12.75">
      <c r="L45">
        <v>37773.1</v>
      </c>
      <c r="N45">
        <v>9262.6</v>
      </c>
      <c r="O45">
        <v>8561.98</v>
      </c>
      <c r="P45">
        <v>18603.62</v>
      </c>
      <c r="R45">
        <v>27379.399999999998</v>
      </c>
      <c r="T45">
        <v>37773.100000000006</v>
      </c>
      <c r="V45">
        <v>39835.9</v>
      </c>
      <c r="W45">
        <v>39820.9</v>
      </c>
    </row>
    <row r="46" spans="12:23" ht="12.75">
      <c r="L46">
        <v>5997.799999999999</v>
      </c>
      <c r="N46">
        <v>1242.6</v>
      </c>
      <c r="O46">
        <v>1168.6000000000001</v>
      </c>
      <c r="P46">
        <v>3107.5</v>
      </c>
      <c r="R46">
        <v>4159.6</v>
      </c>
      <c r="T46">
        <v>5997.799999999999</v>
      </c>
      <c r="V46">
        <v>6184</v>
      </c>
      <c r="W46">
        <v>6184</v>
      </c>
    </row>
    <row r="47" spans="12:23" ht="12.75">
      <c r="L47">
        <f>K47:X47+'9 средства по кодам'!L24М(L43:L46)</f>
        <v>0</v>
      </c>
      <c r="N47">
        <f>SUM(N43:N46)</f>
        <v>12388.800000000001</v>
      </c>
      <c r="O47">
        <f>SUM(O43:O46)</f>
        <v>11614.08</v>
      </c>
      <c r="P47">
        <f>SUM(P43:P46)</f>
        <v>26952.92</v>
      </c>
      <c r="R47">
        <f>SUM(R43:R46)</f>
        <v>39296.7</v>
      </c>
      <c r="T47">
        <f>SUM(T43:T46)</f>
        <v>54184.600000000006</v>
      </c>
      <c r="V47">
        <f>SUM(V43:V46)</f>
        <v>56738.6</v>
      </c>
      <c r="W47">
        <f>SUM(W43:W46)</f>
        <v>56682.2</v>
      </c>
    </row>
    <row r="54" spans="12:23" ht="12.75">
      <c r="L54">
        <v>9475.4</v>
      </c>
      <c r="N54">
        <v>1651.8</v>
      </c>
      <c r="O54">
        <v>1651.8</v>
      </c>
      <c r="P54">
        <v>4772.7</v>
      </c>
      <c r="R54">
        <v>7054.1</v>
      </c>
      <c r="T54">
        <v>9475.4</v>
      </c>
      <c r="U54" t="s">
        <v>78</v>
      </c>
      <c r="V54">
        <v>9781.8</v>
      </c>
      <c r="W54">
        <v>9740.4</v>
      </c>
    </row>
    <row r="55" spans="12:23" ht="12.75">
      <c r="L55">
        <v>936.5</v>
      </c>
      <c r="N55">
        <v>231.8</v>
      </c>
      <c r="O55">
        <v>231.7</v>
      </c>
      <c r="P55">
        <v>469.1</v>
      </c>
      <c r="R55">
        <v>703.6</v>
      </c>
      <c r="T55">
        <v>938.3</v>
      </c>
      <c r="U55" t="s">
        <v>78</v>
      </c>
      <c r="V55">
        <v>936.9</v>
      </c>
      <c r="W55">
        <v>936.9</v>
      </c>
    </row>
    <row r="56" spans="12:23" ht="12.75">
      <c r="L56">
        <v>37773.1</v>
      </c>
      <c r="N56">
        <v>9262.6</v>
      </c>
      <c r="O56">
        <v>8561.98</v>
      </c>
      <c r="P56">
        <v>18603.62</v>
      </c>
      <c r="R56">
        <v>27379.399999999998</v>
      </c>
      <c r="T56">
        <v>37773.100000000006</v>
      </c>
      <c r="V56">
        <v>39835.9</v>
      </c>
      <c r="W56">
        <v>39820.9</v>
      </c>
    </row>
    <row r="57" spans="12:23" ht="12.75">
      <c r="L57">
        <v>5997.799999999999</v>
      </c>
      <c r="N57">
        <v>1242.6</v>
      </c>
      <c r="O57">
        <v>1168.6000000000001</v>
      </c>
      <c r="P57">
        <v>3107.5</v>
      </c>
      <c r="R57">
        <v>4159.6</v>
      </c>
      <c r="T57">
        <v>5997.799999999999</v>
      </c>
      <c r="V57">
        <v>6184</v>
      </c>
      <c r="W57">
        <v>6184</v>
      </c>
    </row>
    <row r="58" spans="12:23" ht="12.75">
      <c r="L58">
        <f>SUM(L54:L57)</f>
        <v>54182.8</v>
      </c>
      <c r="N58">
        <f>SUM(N54:N57)</f>
        <v>12388.800000000001</v>
      </c>
      <c r="O58">
        <f>SUM(O54:O57)</f>
        <v>11614.08</v>
      </c>
      <c r="P58">
        <f>SUM(P54:P57)</f>
        <v>26952.92</v>
      </c>
      <c r="R58">
        <f>SUM(R54:R57)</f>
        <v>39296.7</v>
      </c>
      <c r="T58">
        <f>SUM(T54:T57)</f>
        <v>54184.600000000006</v>
      </c>
      <c r="V58">
        <f>SUM(V54:V57)</f>
        <v>56738.6</v>
      </c>
      <c r="W58">
        <f>SUM(W54:W57)</f>
        <v>56682.2</v>
      </c>
    </row>
    <row r="61" spans="12:23" ht="12.75">
      <c r="L61">
        <v>27134.8</v>
      </c>
      <c r="N61">
        <v>6832.699999999999</v>
      </c>
      <c r="O61">
        <v>6615.9</v>
      </c>
      <c r="P61">
        <v>13699.019999999997</v>
      </c>
      <c r="R61">
        <v>20480.499999999996</v>
      </c>
      <c r="T61">
        <v>27134.8</v>
      </c>
      <c r="V61">
        <v>28671.700000000004</v>
      </c>
      <c r="W61">
        <v>28671.700000000004</v>
      </c>
    </row>
    <row r="62" spans="12:23" ht="12.75">
      <c r="L62">
        <v>70</v>
      </c>
      <c r="N62">
        <v>70</v>
      </c>
      <c r="O62">
        <v>0</v>
      </c>
      <c r="P62">
        <v>70</v>
      </c>
      <c r="R62">
        <v>70</v>
      </c>
      <c r="T62">
        <v>70</v>
      </c>
      <c r="V62">
        <v>70</v>
      </c>
      <c r="W62">
        <v>70</v>
      </c>
    </row>
    <row r="63" spans="12:23" ht="12.75">
      <c r="L63">
        <f>SUM(L61:L62)</f>
        <v>27204.8</v>
      </c>
      <c r="N63">
        <f>SUM(N61:N62)</f>
        <v>6902.699999999999</v>
      </c>
      <c r="O63">
        <f>SUM(O61:O62)</f>
        <v>6615.9</v>
      </c>
      <c r="P63">
        <f>SUM(P61:P62)</f>
        <v>13769.019999999997</v>
      </c>
      <c r="R63">
        <f>SUM(R61:R62)</f>
        <v>20550.499999999996</v>
      </c>
      <c r="T63">
        <f>SUM(T61:T62)</f>
        <v>27204.8</v>
      </c>
      <c r="V63">
        <f>SUM(V61:V62)</f>
        <v>28741.700000000004</v>
      </c>
      <c r="W63">
        <f>SUM(W61:W62)</f>
        <v>28741.700000000004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PageLayoutView="0" workbookViewId="0" topLeftCell="A19">
      <selection activeCell="M12" sqref="M12"/>
    </sheetView>
  </sheetViews>
  <sheetFormatPr defaultColWidth="6.25390625" defaultRowHeight="118.5" customHeight="1"/>
  <cols>
    <col min="1" max="1" width="14.625" style="0" customWidth="1"/>
    <col min="2" max="2" width="24.25390625" style="0" customWidth="1"/>
    <col min="3" max="3" width="27.00390625" style="116" customWidth="1"/>
    <col min="4" max="4" width="8.125" style="0" customWidth="1"/>
    <col min="5" max="5" width="7.875" style="0" customWidth="1"/>
    <col min="6" max="6" width="7.625" style="0" customWidth="1"/>
    <col min="7" max="7" width="7.375" style="0" customWidth="1"/>
    <col min="8" max="8" width="8.875" style="0" customWidth="1"/>
    <col min="9" max="9" width="7.625" style="0" customWidth="1"/>
    <col min="10" max="10" width="7.875" style="0" customWidth="1"/>
    <col min="11" max="11" width="8.125" style="0" customWidth="1"/>
    <col min="12" max="12" width="6.875" style="0" customWidth="1"/>
    <col min="13" max="13" width="8.00390625" style="0" customWidth="1"/>
    <col min="14" max="14" width="8.125" style="0" customWidth="1"/>
    <col min="15" max="15" width="8.00390625" style="0" customWidth="1"/>
    <col min="16" max="16" width="21.875" style="0" customWidth="1"/>
  </cols>
  <sheetData>
    <row r="1" spans="14:16" ht="20.25" customHeight="1">
      <c r="N1" s="220" t="s">
        <v>30</v>
      </c>
      <c r="O1" s="220"/>
      <c r="P1" s="220"/>
    </row>
    <row r="2" spans="11:16" ht="54" customHeight="1">
      <c r="K2" s="220" t="s">
        <v>38</v>
      </c>
      <c r="L2" s="222"/>
      <c r="M2" s="222"/>
      <c r="N2" s="222"/>
      <c r="O2" s="222"/>
      <c r="P2" s="222"/>
    </row>
    <row r="3" spans="1:16" ht="24" customHeight="1">
      <c r="A3" s="141" t="s">
        <v>43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4:16" ht="21" customHeight="1">
      <c r="N4" s="13"/>
      <c r="O4" s="13"/>
      <c r="P4" s="47" t="s">
        <v>7</v>
      </c>
    </row>
    <row r="5" spans="1:16" ht="16.5" customHeight="1">
      <c r="A5" s="205" t="s">
        <v>15</v>
      </c>
      <c r="B5" s="205" t="s">
        <v>41</v>
      </c>
      <c r="C5" s="221" t="s">
        <v>33</v>
      </c>
      <c r="D5" s="146" t="s">
        <v>147</v>
      </c>
      <c r="E5" s="146"/>
      <c r="F5" s="146" t="s">
        <v>148</v>
      </c>
      <c r="G5" s="146"/>
      <c r="H5" s="146"/>
      <c r="I5" s="146"/>
      <c r="J5" s="146"/>
      <c r="K5" s="146"/>
      <c r="L5" s="146"/>
      <c r="M5" s="146"/>
      <c r="N5" s="146" t="s">
        <v>2</v>
      </c>
      <c r="O5" s="146"/>
      <c r="P5" s="205" t="s">
        <v>32</v>
      </c>
    </row>
    <row r="6" spans="1:16" ht="28.5" customHeight="1">
      <c r="A6" s="205"/>
      <c r="B6" s="205"/>
      <c r="C6" s="221"/>
      <c r="D6" s="146"/>
      <c r="E6" s="146"/>
      <c r="F6" s="146" t="s">
        <v>5</v>
      </c>
      <c r="G6" s="146"/>
      <c r="H6" s="146" t="s">
        <v>10</v>
      </c>
      <c r="I6" s="146"/>
      <c r="J6" s="146" t="s">
        <v>11</v>
      </c>
      <c r="K6" s="146"/>
      <c r="L6" s="146" t="s">
        <v>14</v>
      </c>
      <c r="M6" s="146"/>
      <c r="N6" s="146"/>
      <c r="O6" s="146"/>
      <c r="P6" s="205"/>
    </row>
    <row r="7" spans="1:16" ht="21.75" customHeight="1">
      <c r="A7" s="205"/>
      <c r="B7" s="205"/>
      <c r="C7" s="221"/>
      <c r="D7" s="14" t="s">
        <v>3</v>
      </c>
      <c r="E7" s="14" t="s">
        <v>4</v>
      </c>
      <c r="F7" s="14" t="s">
        <v>3</v>
      </c>
      <c r="G7" s="14" t="s">
        <v>4</v>
      </c>
      <c r="H7" s="14" t="s">
        <v>3</v>
      </c>
      <c r="I7" s="14" t="s">
        <v>4</v>
      </c>
      <c r="J7" s="14" t="s">
        <v>3</v>
      </c>
      <c r="K7" s="14" t="s">
        <v>4</v>
      </c>
      <c r="L7" s="14" t="s">
        <v>3</v>
      </c>
      <c r="M7" s="14" t="s">
        <v>4</v>
      </c>
      <c r="N7" s="14">
        <v>2017</v>
      </c>
      <c r="O7" s="14">
        <v>2018</v>
      </c>
      <c r="P7" s="205"/>
    </row>
    <row r="8" spans="1:16" ht="15.75" customHeight="1">
      <c r="A8" s="209" t="s">
        <v>114</v>
      </c>
      <c r="B8" s="209" t="s">
        <v>178</v>
      </c>
      <c r="C8" s="117" t="s">
        <v>16</v>
      </c>
      <c r="D8" s="51">
        <v>57346.9</v>
      </c>
      <c r="E8" s="51">
        <v>59648.5</v>
      </c>
      <c r="F8" s="51">
        <v>12063.7</v>
      </c>
      <c r="G8" s="51">
        <v>5161</v>
      </c>
      <c r="H8" s="51">
        <f>SUM(H10:H15)</f>
        <v>26897.9</v>
      </c>
      <c r="I8" s="51">
        <v>26975.1</v>
      </c>
      <c r="J8" s="51">
        <f>SUM(J10:J15)</f>
        <v>44051.9</v>
      </c>
      <c r="K8" s="51">
        <v>43931</v>
      </c>
      <c r="L8" s="51">
        <v>60862.5</v>
      </c>
      <c r="M8" s="51">
        <v>60512.1</v>
      </c>
      <c r="N8" s="51">
        <v>28750.5</v>
      </c>
      <c r="O8" s="51">
        <v>28735.4</v>
      </c>
      <c r="P8" s="105"/>
    </row>
    <row r="9" spans="1:16" ht="16.5" customHeight="1">
      <c r="A9" s="209"/>
      <c r="B9" s="209"/>
      <c r="C9" s="117" t="s">
        <v>17</v>
      </c>
      <c r="D9" s="51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16"/>
    </row>
    <row r="10" spans="1:16" ht="12" customHeight="1">
      <c r="A10" s="209"/>
      <c r="B10" s="209"/>
      <c r="C10" s="117" t="s">
        <v>8</v>
      </c>
      <c r="D10" s="53"/>
      <c r="E10" s="48"/>
      <c r="F10" s="49"/>
      <c r="G10" s="49"/>
      <c r="H10" s="49"/>
      <c r="I10" s="49"/>
      <c r="J10" s="49"/>
      <c r="K10" s="49"/>
      <c r="L10" s="54"/>
      <c r="M10" s="49"/>
      <c r="N10" s="54">
        <v>15.1</v>
      </c>
      <c r="O10" s="54"/>
      <c r="P10" s="12"/>
    </row>
    <row r="11" spans="1:16" ht="16.5" customHeight="1">
      <c r="A11" s="209"/>
      <c r="B11" s="209"/>
      <c r="C11" s="117" t="s">
        <v>18</v>
      </c>
      <c r="D11" s="53"/>
      <c r="E11" s="48"/>
      <c r="F11" s="49"/>
      <c r="G11" s="49"/>
      <c r="H11" s="49"/>
      <c r="I11" s="49"/>
      <c r="J11" s="49"/>
      <c r="K11" s="49"/>
      <c r="L11" s="53"/>
      <c r="M11" s="49">
        <v>15.4</v>
      </c>
      <c r="N11" s="53">
        <v>15.5</v>
      </c>
      <c r="O11" s="53">
        <v>15.5</v>
      </c>
      <c r="P11" s="12"/>
    </row>
    <row r="12" spans="1:16" ht="16.5" customHeight="1">
      <c r="A12" s="209"/>
      <c r="B12" s="209"/>
      <c r="C12" s="117" t="s">
        <v>42</v>
      </c>
      <c r="D12" s="48">
        <v>28474.5</v>
      </c>
      <c r="E12" s="48">
        <v>27622.3</v>
      </c>
      <c r="F12" s="49">
        <v>5161</v>
      </c>
      <c r="G12" s="52">
        <v>5161</v>
      </c>
      <c r="H12" s="49">
        <v>12990.9</v>
      </c>
      <c r="I12" s="51">
        <v>12990.9</v>
      </c>
      <c r="J12" s="49">
        <v>19211.2</v>
      </c>
      <c r="K12" s="49">
        <v>19211.2</v>
      </c>
      <c r="L12" s="53">
        <f>L28+L36+L40+L20</f>
        <v>28935.800000000003</v>
      </c>
      <c r="M12" s="51">
        <v>28846</v>
      </c>
      <c r="N12" s="53">
        <v>28719.9</v>
      </c>
      <c r="O12" s="53">
        <v>28718.7</v>
      </c>
      <c r="P12" s="10"/>
    </row>
    <row r="13" spans="1:16" ht="27" customHeight="1">
      <c r="A13" s="209"/>
      <c r="B13" s="209"/>
      <c r="C13" s="117" t="s">
        <v>29</v>
      </c>
      <c r="D13" s="54">
        <v>28872.4</v>
      </c>
      <c r="E13" s="49">
        <v>30817.8</v>
      </c>
      <c r="F13" s="49">
        <v>6902.7</v>
      </c>
      <c r="G13" s="49">
        <v>8517.7</v>
      </c>
      <c r="H13" s="48">
        <v>13907</v>
      </c>
      <c r="I13" s="48">
        <v>13907</v>
      </c>
      <c r="J13" s="48">
        <v>24840.7</v>
      </c>
      <c r="K13" s="48">
        <v>24840.7</v>
      </c>
      <c r="L13" s="53">
        <v>31576.5</v>
      </c>
      <c r="M13" s="48">
        <v>31576.5</v>
      </c>
      <c r="N13" s="53"/>
      <c r="O13" s="53"/>
      <c r="P13" s="10"/>
    </row>
    <row r="14" spans="1:16" ht="15" customHeight="1">
      <c r="A14" s="209"/>
      <c r="B14" s="209"/>
      <c r="C14" s="117" t="s">
        <v>34</v>
      </c>
      <c r="D14" s="54"/>
      <c r="E14" s="49"/>
      <c r="F14" s="49"/>
      <c r="G14" s="49"/>
      <c r="H14" s="49"/>
      <c r="I14" s="48"/>
      <c r="J14" s="49"/>
      <c r="K14" s="49"/>
      <c r="L14" s="54"/>
      <c r="M14" s="49"/>
      <c r="N14" s="53"/>
      <c r="O14" s="53"/>
      <c r="P14" s="10"/>
    </row>
    <row r="15" spans="1:16" ht="15.75" customHeight="1">
      <c r="A15" s="209"/>
      <c r="B15" s="209"/>
      <c r="C15" s="117" t="s">
        <v>19</v>
      </c>
      <c r="D15" s="55"/>
      <c r="E15" s="3"/>
      <c r="F15" s="3"/>
      <c r="G15" s="3"/>
      <c r="H15" s="3"/>
      <c r="I15" s="3"/>
      <c r="J15" s="3"/>
      <c r="K15" s="3"/>
      <c r="L15" s="56"/>
      <c r="M15" s="3"/>
      <c r="N15" s="54"/>
      <c r="O15" s="54"/>
      <c r="P15" s="10"/>
    </row>
    <row r="16" spans="1:16" ht="12" customHeight="1">
      <c r="A16" s="210" t="s">
        <v>115</v>
      </c>
      <c r="B16" s="202" t="s">
        <v>77</v>
      </c>
      <c r="C16" s="117" t="s">
        <v>16</v>
      </c>
      <c r="D16" s="53">
        <v>10236.2</v>
      </c>
      <c r="E16" s="53">
        <v>10228.5</v>
      </c>
      <c r="F16" s="53">
        <v>1669.2</v>
      </c>
      <c r="G16" s="53">
        <v>1681.2</v>
      </c>
      <c r="H16" s="53">
        <f>SUM(H18:H23)</f>
        <v>4445.6</v>
      </c>
      <c r="I16" s="53">
        <v>4515.6</v>
      </c>
      <c r="J16" s="53">
        <v>1149.2</v>
      </c>
      <c r="K16" s="53">
        <f>SUM(K18:K23)</f>
        <v>6964.4</v>
      </c>
      <c r="L16" s="53">
        <v>10047.1</v>
      </c>
      <c r="M16" s="53">
        <v>10336.9</v>
      </c>
      <c r="N16" s="53">
        <v>9918.2</v>
      </c>
      <c r="O16" s="53">
        <v>9903.1</v>
      </c>
      <c r="P16" s="10"/>
    </row>
    <row r="17" spans="1:16" ht="12.75" customHeight="1">
      <c r="A17" s="211"/>
      <c r="B17" s="213"/>
      <c r="C17" s="117" t="s">
        <v>17</v>
      </c>
      <c r="D17" s="54"/>
      <c r="E17" s="49"/>
      <c r="F17" s="49"/>
      <c r="G17" s="49"/>
      <c r="H17" s="49"/>
      <c r="I17" s="49"/>
      <c r="J17" s="49"/>
      <c r="K17" s="49"/>
      <c r="L17" s="54"/>
      <c r="M17" s="49"/>
      <c r="N17" s="54"/>
      <c r="O17" s="54"/>
      <c r="P17" s="10"/>
    </row>
    <row r="18" spans="1:16" ht="13.5" customHeight="1">
      <c r="A18" s="211"/>
      <c r="B18" s="213"/>
      <c r="C18" s="117" t="s">
        <v>8</v>
      </c>
      <c r="D18" s="54"/>
      <c r="E18" s="49"/>
      <c r="F18" s="49"/>
      <c r="G18" s="49"/>
      <c r="H18" s="49"/>
      <c r="I18" s="49"/>
      <c r="J18" s="49"/>
      <c r="K18" s="49"/>
      <c r="L18" s="54"/>
      <c r="M18" s="49"/>
      <c r="N18" s="54">
        <v>15.1</v>
      </c>
      <c r="O18" s="54"/>
      <c r="P18" s="10"/>
    </row>
    <row r="19" spans="1:16" ht="13.5" customHeight="1">
      <c r="A19" s="211"/>
      <c r="B19" s="213"/>
      <c r="C19" s="117" t="s">
        <v>18</v>
      </c>
      <c r="D19" s="53"/>
      <c r="E19" s="48"/>
      <c r="F19" s="49"/>
      <c r="G19" s="49"/>
      <c r="H19" s="49"/>
      <c r="I19" s="49"/>
      <c r="J19" s="49"/>
      <c r="K19" s="49"/>
      <c r="L19" s="53"/>
      <c r="M19" s="49">
        <v>15.4</v>
      </c>
      <c r="N19" s="53"/>
      <c r="O19" s="53"/>
      <c r="P19" s="10"/>
    </row>
    <row r="20" spans="1:16" ht="16.5" customHeight="1">
      <c r="A20" s="211"/>
      <c r="B20" s="213"/>
      <c r="C20" s="117" t="s">
        <v>42</v>
      </c>
      <c r="D20" s="48">
        <v>10236.2</v>
      </c>
      <c r="E20" s="49">
        <v>10228.5</v>
      </c>
      <c r="F20" s="49">
        <v>1669.2</v>
      </c>
      <c r="G20" s="48">
        <v>1981.2</v>
      </c>
      <c r="H20" s="49">
        <v>4445.6</v>
      </c>
      <c r="I20" s="49">
        <v>4445.9</v>
      </c>
      <c r="J20" s="49">
        <v>1149.2</v>
      </c>
      <c r="K20" s="49">
        <v>6964.4</v>
      </c>
      <c r="L20" s="53">
        <v>10339.6</v>
      </c>
      <c r="M20" s="131">
        <v>10321.5</v>
      </c>
      <c r="N20" s="53">
        <v>9903.1</v>
      </c>
      <c r="O20" s="53">
        <v>9903.1</v>
      </c>
      <c r="P20" s="10"/>
    </row>
    <row r="21" spans="1:16" ht="25.5" customHeight="1">
      <c r="A21" s="211"/>
      <c r="B21" s="213"/>
      <c r="C21" s="117" t="s">
        <v>29</v>
      </c>
      <c r="D21" s="104">
        <v>0</v>
      </c>
      <c r="E21" s="48">
        <v>0</v>
      </c>
      <c r="F21" s="48">
        <v>0</v>
      </c>
      <c r="G21" s="48"/>
      <c r="H21" s="48">
        <v>0</v>
      </c>
      <c r="I21" s="48"/>
      <c r="J21" s="48"/>
      <c r="K21" s="48"/>
      <c r="L21" s="53"/>
      <c r="M21" s="48"/>
      <c r="N21" s="53"/>
      <c r="O21" s="53"/>
      <c r="P21" s="10"/>
    </row>
    <row r="22" spans="1:16" ht="14.25" customHeight="1">
      <c r="A22" s="211"/>
      <c r="B22" s="213"/>
      <c r="C22" s="117" t="s">
        <v>34</v>
      </c>
      <c r="D22" s="54"/>
      <c r="E22" s="49"/>
      <c r="F22" s="49"/>
      <c r="G22" s="49"/>
      <c r="H22" s="49">
        <v>0</v>
      </c>
      <c r="I22" s="48"/>
      <c r="J22" s="49"/>
      <c r="K22" s="49"/>
      <c r="L22" s="54"/>
      <c r="M22" s="49"/>
      <c r="N22" s="53"/>
      <c r="O22" s="53"/>
      <c r="P22" s="10"/>
    </row>
    <row r="23" spans="1:16" ht="14.25" customHeight="1">
      <c r="A23" s="212"/>
      <c r="B23" s="214"/>
      <c r="C23" s="117" t="s">
        <v>19</v>
      </c>
      <c r="D23" s="55"/>
      <c r="E23" s="44"/>
      <c r="F23" s="3"/>
      <c r="G23" s="3"/>
      <c r="H23" s="3"/>
      <c r="I23" s="3"/>
      <c r="J23" s="3"/>
      <c r="K23" s="3"/>
      <c r="L23" s="56"/>
      <c r="M23" s="3"/>
      <c r="N23" s="54"/>
      <c r="O23" s="54"/>
      <c r="P23" s="10"/>
    </row>
    <row r="24" spans="1:16" ht="18.75" customHeight="1">
      <c r="A24" s="215" t="s">
        <v>116</v>
      </c>
      <c r="B24" s="202" t="s">
        <v>80</v>
      </c>
      <c r="C24" s="117" t="s">
        <v>16</v>
      </c>
      <c r="D24" s="48">
        <v>1611.9</v>
      </c>
      <c r="E24" s="49">
        <v>1611.8</v>
      </c>
      <c r="F24" s="49">
        <v>253.3</v>
      </c>
      <c r="G24" s="49">
        <v>136.9</v>
      </c>
      <c r="H24" s="49">
        <v>664.6</v>
      </c>
      <c r="I24" s="49">
        <v>548.2</v>
      </c>
      <c r="J24" s="49">
        <v>1079.2</v>
      </c>
      <c r="K24" s="49">
        <v>865.9</v>
      </c>
      <c r="L24" s="53">
        <v>1485.7</v>
      </c>
      <c r="M24" s="49">
        <v>1306.2</v>
      </c>
      <c r="N24" s="53">
        <v>1418.5</v>
      </c>
      <c r="O24" s="53">
        <v>1418.5</v>
      </c>
      <c r="P24" s="10"/>
    </row>
    <row r="25" spans="1:16" ht="12.75" customHeight="1">
      <c r="A25" s="215"/>
      <c r="B25" s="213"/>
      <c r="C25" s="117" t="s">
        <v>17</v>
      </c>
      <c r="D25" s="54"/>
      <c r="E25" s="49"/>
      <c r="F25" s="49"/>
      <c r="G25" s="49"/>
      <c r="H25" s="49"/>
      <c r="I25" s="49"/>
      <c r="J25" s="49"/>
      <c r="K25" s="49"/>
      <c r="L25" s="54"/>
      <c r="M25" s="49"/>
      <c r="N25" s="54"/>
      <c r="O25" s="54"/>
      <c r="P25" s="10"/>
    </row>
    <row r="26" spans="1:16" ht="14.25" customHeight="1">
      <c r="A26" s="215"/>
      <c r="B26" s="213"/>
      <c r="C26" s="117" t="s">
        <v>8</v>
      </c>
      <c r="D26" s="54"/>
      <c r="E26" s="49"/>
      <c r="F26" s="49"/>
      <c r="G26" s="49"/>
      <c r="H26" s="49"/>
      <c r="I26" s="49"/>
      <c r="J26" s="49"/>
      <c r="K26" s="49"/>
      <c r="L26" s="54"/>
      <c r="M26" s="49"/>
      <c r="N26" s="54"/>
      <c r="O26" s="54"/>
      <c r="P26" s="10"/>
    </row>
    <row r="27" spans="1:16" ht="15" customHeight="1">
      <c r="A27" s="215"/>
      <c r="B27" s="213"/>
      <c r="C27" s="117" t="s">
        <v>18</v>
      </c>
      <c r="D27" s="53"/>
      <c r="E27" s="48"/>
      <c r="F27" s="48"/>
      <c r="G27" s="49"/>
      <c r="H27" s="48"/>
      <c r="I27" s="49"/>
      <c r="J27" s="49"/>
      <c r="K27" s="49"/>
      <c r="L27" s="53"/>
      <c r="M27" s="49"/>
      <c r="N27" s="53">
        <v>15.5</v>
      </c>
      <c r="O27" s="53">
        <v>15.5</v>
      </c>
      <c r="P27" s="10"/>
    </row>
    <row r="28" spans="1:16" ht="18.75" customHeight="1">
      <c r="A28" s="215"/>
      <c r="B28" s="213"/>
      <c r="C28" s="117" t="s">
        <v>42</v>
      </c>
      <c r="D28" s="49">
        <v>1611.9</v>
      </c>
      <c r="E28" s="49">
        <v>1611.8</v>
      </c>
      <c r="F28" s="49">
        <v>253.3</v>
      </c>
      <c r="G28" s="49">
        <v>136.9</v>
      </c>
      <c r="H28" s="49">
        <v>664.6</v>
      </c>
      <c r="I28" s="49">
        <v>648.3</v>
      </c>
      <c r="J28" s="49">
        <v>1079.2</v>
      </c>
      <c r="K28" s="49">
        <v>1059.7</v>
      </c>
      <c r="L28" s="53">
        <v>1307.7</v>
      </c>
      <c r="M28" s="131">
        <v>1306.2</v>
      </c>
      <c r="N28" s="53">
        <v>1403</v>
      </c>
      <c r="O28" s="53">
        <v>1403</v>
      </c>
      <c r="P28" s="10"/>
    </row>
    <row r="29" spans="1:16" ht="24.75" customHeight="1">
      <c r="A29" s="215"/>
      <c r="B29" s="213"/>
      <c r="C29" s="117" t="s">
        <v>29</v>
      </c>
      <c r="D29" s="56"/>
      <c r="E29" s="44"/>
      <c r="F29" s="3"/>
      <c r="G29" s="3"/>
      <c r="H29" s="3"/>
      <c r="I29" s="3"/>
      <c r="J29" s="3"/>
      <c r="K29" s="3"/>
      <c r="L29" s="56"/>
      <c r="M29" s="56"/>
      <c r="N29" s="54"/>
      <c r="O29" s="54"/>
      <c r="P29" s="10"/>
    </row>
    <row r="30" spans="1:16" ht="13.5" customHeight="1">
      <c r="A30" s="215"/>
      <c r="B30" s="213"/>
      <c r="C30" s="117" t="s">
        <v>34</v>
      </c>
      <c r="D30" s="56"/>
      <c r="E30" s="44"/>
      <c r="F30" s="3"/>
      <c r="G30" s="3"/>
      <c r="H30" s="3"/>
      <c r="I30" s="3"/>
      <c r="J30" s="3"/>
      <c r="K30" s="3"/>
      <c r="L30" s="56"/>
      <c r="M30" s="56"/>
      <c r="N30" s="54"/>
      <c r="O30" s="54"/>
      <c r="P30" s="10"/>
    </row>
    <row r="31" spans="1:16" ht="12.75" customHeight="1">
      <c r="A31" s="215"/>
      <c r="B31" s="214"/>
      <c r="C31" s="117" t="s">
        <v>19</v>
      </c>
      <c r="D31" s="56"/>
      <c r="E31" s="56"/>
      <c r="F31" s="3"/>
      <c r="G31" s="3"/>
      <c r="H31" s="3"/>
      <c r="I31" s="3"/>
      <c r="J31" s="3"/>
      <c r="K31" s="3"/>
      <c r="L31" s="56"/>
      <c r="M31" s="56"/>
      <c r="N31" s="54"/>
      <c r="O31" s="54"/>
      <c r="P31" s="10"/>
    </row>
    <row r="32" spans="1:16" ht="12" customHeight="1">
      <c r="A32" s="210" t="s">
        <v>117</v>
      </c>
      <c r="B32" s="202" t="s">
        <v>82</v>
      </c>
      <c r="C32" s="117" t="s">
        <v>16</v>
      </c>
      <c r="D32" s="58">
        <v>35140</v>
      </c>
      <c r="E32" s="58">
        <v>39169.8</v>
      </c>
      <c r="F32" s="58">
        <f>SUM(F36:F39)</f>
        <v>8762.3</v>
      </c>
      <c r="G32" s="58">
        <f>SUM(G36:G39)</f>
        <v>10470.7</v>
      </c>
      <c r="H32" s="58">
        <v>19157</v>
      </c>
      <c r="I32" s="58">
        <v>19028.8</v>
      </c>
      <c r="J32" s="58">
        <v>26522</v>
      </c>
      <c r="K32" s="58">
        <v>26522</v>
      </c>
      <c r="L32" s="58">
        <v>35616.6</v>
      </c>
      <c r="M32" s="58">
        <f>M36+M37</f>
        <v>39803.3</v>
      </c>
      <c r="N32" s="58">
        <v>10927.8</v>
      </c>
      <c r="O32" s="58">
        <v>10927.8</v>
      </c>
      <c r="P32" s="43"/>
    </row>
    <row r="33" spans="1:18" ht="10.5" customHeight="1">
      <c r="A33" s="216"/>
      <c r="B33" s="203"/>
      <c r="C33" s="117" t="s">
        <v>17</v>
      </c>
      <c r="D33" s="59"/>
      <c r="E33" s="60"/>
      <c r="F33" s="60"/>
      <c r="G33" s="59"/>
      <c r="H33" s="59"/>
      <c r="I33" s="59"/>
      <c r="J33" s="59"/>
      <c r="K33" s="59"/>
      <c r="L33" s="59"/>
      <c r="M33" s="59"/>
      <c r="N33" s="60"/>
      <c r="O33" s="60"/>
      <c r="P33" s="45"/>
      <c r="Q33" s="17"/>
      <c r="R33" s="17"/>
    </row>
    <row r="34" spans="1:16" ht="13.5" customHeight="1">
      <c r="A34" s="216"/>
      <c r="B34" s="203"/>
      <c r="C34" s="117" t="s">
        <v>8</v>
      </c>
      <c r="D34" s="54"/>
      <c r="E34" s="54"/>
      <c r="F34" s="54"/>
      <c r="G34" s="54"/>
      <c r="H34" s="54"/>
      <c r="I34" s="54"/>
      <c r="J34" s="54"/>
      <c r="K34" s="54"/>
      <c r="L34" s="61"/>
      <c r="M34" s="61"/>
      <c r="N34" s="61"/>
      <c r="O34" s="61"/>
      <c r="P34" s="10"/>
    </row>
    <row r="35" spans="1:16" s="11" customFormat="1" ht="11.25" customHeight="1">
      <c r="A35" s="216"/>
      <c r="B35" s="203"/>
      <c r="C35" s="117" t="s">
        <v>18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33"/>
    </row>
    <row r="36" spans="1:16" ht="16.5" customHeight="1">
      <c r="A36" s="216"/>
      <c r="B36" s="203"/>
      <c r="C36" s="117" t="s">
        <v>42</v>
      </c>
      <c r="D36" s="58">
        <v>10299.4</v>
      </c>
      <c r="E36" s="58">
        <v>10299.4</v>
      </c>
      <c r="F36" s="58">
        <v>2529.4</v>
      </c>
      <c r="G36" s="58">
        <v>1953</v>
      </c>
      <c r="H36" s="58">
        <v>4541</v>
      </c>
      <c r="I36" s="58">
        <v>4541</v>
      </c>
      <c r="J36" s="53">
        <v>6465</v>
      </c>
      <c r="K36" s="53">
        <v>6465</v>
      </c>
      <c r="L36" s="63">
        <v>11013.4</v>
      </c>
      <c r="M36" s="132">
        <v>10962.6</v>
      </c>
      <c r="N36" s="63">
        <v>10927.8</v>
      </c>
      <c r="O36" s="63">
        <v>10927.8</v>
      </c>
      <c r="P36" s="10"/>
    </row>
    <row r="37" spans="1:16" ht="25.5" customHeight="1">
      <c r="A37" s="216"/>
      <c r="B37" s="203"/>
      <c r="C37" s="117" t="s">
        <v>29</v>
      </c>
      <c r="D37" s="63">
        <v>24840.7</v>
      </c>
      <c r="E37" s="63">
        <v>28872.4</v>
      </c>
      <c r="F37" s="63">
        <v>6232.9</v>
      </c>
      <c r="G37" s="63">
        <v>8517.7</v>
      </c>
      <c r="H37" s="63">
        <v>14484.4</v>
      </c>
      <c r="I37" s="63">
        <v>14484.8</v>
      </c>
      <c r="J37" s="63">
        <v>20057</v>
      </c>
      <c r="K37" s="63">
        <v>20057</v>
      </c>
      <c r="L37" s="63">
        <v>24840.7</v>
      </c>
      <c r="M37" s="63">
        <v>28840.7</v>
      </c>
      <c r="N37" s="63"/>
      <c r="O37" s="63"/>
      <c r="P37" s="12"/>
    </row>
    <row r="38" spans="1:16" ht="15" customHeight="1">
      <c r="A38" s="216"/>
      <c r="B38" s="203"/>
      <c r="C38" s="117" t="s">
        <v>34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10"/>
    </row>
    <row r="39" spans="1:16" ht="13.5" customHeight="1">
      <c r="A39" s="217"/>
      <c r="B39" s="204"/>
      <c r="C39" s="117" t="s">
        <v>19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10"/>
    </row>
    <row r="40" spans="1:16" ht="12.75" customHeight="1">
      <c r="A40" s="206" t="s">
        <v>118</v>
      </c>
      <c r="B40" s="202" t="s">
        <v>119</v>
      </c>
      <c r="C40" s="117" t="s">
        <v>16</v>
      </c>
      <c r="D40" s="63">
        <v>6328</v>
      </c>
      <c r="E40" s="63">
        <v>6326.2</v>
      </c>
      <c r="F40" s="63">
        <v>1424.2</v>
      </c>
      <c r="G40" s="63">
        <v>1390</v>
      </c>
      <c r="H40" s="63">
        <v>3472.4</v>
      </c>
      <c r="I40" s="63">
        <v>3207.5</v>
      </c>
      <c r="J40" s="63">
        <v>4408</v>
      </c>
      <c r="K40" s="63">
        <v>4262.7</v>
      </c>
      <c r="L40" s="63">
        <v>6275.1</v>
      </c>
      <c r="M40" s="132">
        <v>6253</v>
      </c>
      <c r="N40" s="63">
        <v>6486</v>
      </c>
      <c r="O40" s="63">
        <v>6486</v>
      </c>
      <c r="P40" s="10"/>
    </row>
    <row r="41" spans="1:16" ht="14.25" customHeight="1">
      <c r="A41" s="207"/>
      <c r="B41" s="203"/>
      <c r="C41" s="117" t="s">
        <v>17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10"/>
    </row>
    <row r="42" spans="1:16" ht="12.75" customHeight="1">
      <c r="A42" s="207"/>
      <c r="B42" s="203"/>
      <c r="C42" s="117" t="s">
        <v>8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10"/>
    </row>
    <row r="43" spans="1:16" ht="12.75" customHeight="1">
      <c r="A43" s="207"/>
      <c r="B43" s="203"/>
      <c r="C43" s="117" t="s">
        <v>18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10"/>
    </row>
    <row r="44" spans="1:16" ht="16.5" customHeight="1">
      <c r="A44" s="207"/>
      <c r="B44" s="203"/>
      <c r="C44" s="117" t="s">
        <v>42</v>
      </c>
      <c r="D44" s="118">
        <v>6328</v>
      </c>
      <c r="E44" s="118">
        <v>6326.2</v>
      </c>
      <c r="F44" s="63">
        <v>1424.2</v>
      </c>
      <c r="G44" s="118">
        <v>1390</v>
      </c>
      <c r="H44" s="63">
        <v>3472.4</v>
      </c>
      <c r="I44" s="63">
        <v>3207.5</v>
      </c>
      <c r="J44" s="63">
        <v>4408</v>
      </c>
      <c r="K44" s="63">
        <v>4262.7</v>
      </c>
      <c r="L44" s="63">
        <v>6275.1</v>
      </c>
      <c r="M44" s="63">
        <v>6253</v>
      </c>
      <c r="N44" s="63">
        <v>6486</v>
      </c>
      <c r="O44" s="63">
        <v>6486</v>
      </c>
      <c r="P44" s="10"/>
    </row>
    <row r="45" spans="1:16" ht="27.75" customHeight="1">
      <c r="A45" s="207"/>
      <c r="B45" s="203"/>
      <c r="C45" s="117" t="s">
        <v>29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46"/>
    </row>
    <row r="46" spans="1:16" ht="15" customHeight="1">
      <c r="A46" s="207"/>
      <c r="B46" s="203"/>
      <c r="C46" s="117" t="s">
        <v>34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3"/>
      <c r="O46" s="63"/>
      <c r="P46" s="10"/>
    </row>
    <row r="47" spans="1:16" ht="13.5" customHeight="1">
      <c r="A47" s="208"/>
      <c r="B47" s="204"/>
      <c r="C47" s="117" t="s">
        <v>19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63"/>
      <c r="O47" s="63"/>
      <c r="P47" s="10"/>
    </row>
    <row r="48" spans="1:12" ht="40.5" customHeight="1">
      <c r="A48" s="218" t="s">
        <v>168</v>
      </c>
      <c r="B48" s="219"/>
      <c r="C48" s="219"/>
      <c r="J48" s="223" t="s">
        <v>167</v>
      </c>
      <c r="K48" s="223"/>
      <c r="L48" s="223"/>
    </row>
  </sheetData>
  <sheetProtection/>
  <mergeCells count="26">
    <mergeCell ref="A48:C48"/>
    <mergeCell ref="N1:P1"/>
    <mergeCell ref="A3:P3"/>
    <mergeCell ref="A5:A7"/>
    <mergeCell ref="B5:B7"/>
    <mergeCell ref="C5:C7"/>
    <mergeCell ref="F5:M5"/>
    <mergeCell ref="N5:O6"/>
    <mergeCell ref="K2:P2"/>
    <mergeCell ref="J48:L48"/>
    <mergeCell ref="A40:A47"/>
    <mergeCell ref="B40:B47"/>
    <mergeCell ref="A8:A15"/>
    <mergeCell ref="B8:B15"/>
    <mergeCell ref="F6:G6"/>
    <mergeCell ref="A16:A23"/>
    <mergeCell ref="B16:B23"/>
    <mergeCell ref="A24:A31"/>
    <mergeCell ref="B24:B31"/>
    <mergeCell ref="A32:A39"/>
    <mergeCell ref="B32:B39"/>
    <mergeCell ref="D5:E6"/>
    <mergeCell ref="P5:P7"/>
    <mergeCell ref="H6:I6"/>
    <mergeCell ref="J6:K6"/>
    <mergeCell ref="L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2017-03-28T04:54:04Z</cp:lastPrinted>
  <dcterms:created xsi:type="dcterms:W3CDTF">2007-07-17T01:27:34Z</dcterms:created>
  <dcterms:modified xsi:type="dcterms:W3CDTF">2017-04-17T05:56:33Z</dcterms:modified>
  <cp:category/>
  <cp:version/>
  <cp:contentType/>
  <cp:contentStatus/>
</cp:coreProperties>
</file>