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 1" sheetId="1" r:id="rId1"/>
  </sheets>
  <definedNames>
    <definedName name="Z_2235AFAE_318B_4046_8488_B728C9B14DF8_.wvu.PrintArea" localSheetId="0" hidden="1">'Лист 1'!$A$1:$D$65</definedName>
    <definedName name="Z_3ACB1E7F_B621_4258_B458_5F6ECBAE5D0C_.wvu.PrintArea" localSheetId="0" hidden="1">'Лист 1'!$A$1:$D$65</definedName>
    <definedName name="Z_4DE635D9_A084_4D05_B945_712D36A9E932_.wvu.PrintArea" localSheetId="0" hidden="1">'Лист 1'!$A$1:$D$78</definedName>
    <definedName name="Z_4DE635D9_A084_4D05_B945_712D36A9E932_.wvu.Rows" localSheetId="0" hidden="1">'Лист 1'!$12:$15,'Лист 1'!$17:$17,'Лист 1'!$22:$22,'Лист 1'!$25:$25,'Лист 1'!$28:$29,'Лист 1'!$31:$31,'Лист 1'!$50:$50,'Лист 1'!$53:$53,'Лист 1'!$59:$59</definedName>
    <definedName name="Z_95A604E7_4ABD_4FC9_ABFD_88ABB506F648_.wvu.PrintArea" localSheetId="0" hidden="1">'Лист 1'!$A$1:$D$65</definedName>
    <definedName name="Z_AAAC5551_21D4_493C_A69A_516A2C9018A8_.wvu.PrintArea" localSheetId="0" hidden="1">'Лист 1'!$A$1:$D$65</definedName>
    <definedName name="Z_ADE3A9BA_6867_4BF4_A35C_25FF8C7CAE80_.wvu.PrintArea" localSheetId="0" hidden="1">'Лист 1'!$A$1:$D$65</definedName>
    <definedName name="Z_D9F3C3C6_BC17_4680_9636_BC14CC30A3DC_.wvu.PrintArea" localSheetId="0" hidden="1">'Лист 1'!$A$1:$D$78</definedName>
    <definedName name="Z_D9F3C3C6_BC17_4680_9636_BC14CC30A3DC_.wvu.Rows" localSheetId="0" hidden="1">'Лист 1'!$13:$15,'Лист 1'!$17:$17,'Лист 1'!$22:$22,'Лист 1'!$25:$25,'Лист 1'!$28:$29,'Лист 1'!$31:$31,'Лист 1'!#REF!,'Лист 1'!#REF!,'Лист 1'!#REF!,'Лист 1'!#REF!,'Лист 1'!#REF!,'Лист 1'!$50:$50,'Лист 1'!$53:$53,'Лист 1'!#REF!,'Лист 1'!$59:$59</definedName>
    <definedName name="Z_E07107AE_34CC_4CCA_8EF9_3BB89D47A2B1_.wvu.PrintArea" localSheetId="0" hidden="1">'Лист 1'!$A$1:$D$65</definedName>
    <definedName name="_xlnm.Print_Area" localSheetId="0">'Лист 1'!$A$1:$D$78</definedName>
  </definedNames>
  <calcPr fullCalcOnLoad="1"/>
</workbook>
</file>

<file path=xl/sharedStrings.xml><?xml version="1.0" encoding="utf-8"?>
<sst xmlns="http://schemas.openxmlformats.org/spreadsheetml/2006/main" count="76" uniqueCount="63">
  <si>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</si>
  <si>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</si>
  <si>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</si>
  <si>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</si>
  <si>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</si>
  <si>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</si>
  <si>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</si>
  <si>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</si>
  <si>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</si>
  <si>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</si>
  <si>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</si>
  <si>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</si>
  <si>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</si>
  <si>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Наименование показателей</t>
  </si>
  <si>
    <t>Исполнено</t>
  </si>
  <si>
    <t>% исполения к плану года</t>
  </si>
  <si>
    <t>Налог на прибыль организаций</t>
  </si>
  <si>
    <t>Единый налог на вмененный налог для отдельных видов деятельности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</si>
  <si>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</si>
  <si>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</si>
  <si>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</si>
  <si>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</si>
  <si>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</si>
  <si>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</si>
  <si>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Возврат остатков субсидий и субвенций прошлых лет</t>
  </si>
  <si>
    <t>Безвозмездные поступления от других бюджетов бюджетной системы Российской Федерации</t>
  </si>
  <si>
    <t>Доходы от предпринимательской и иной приносящей доход деятельности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</si>
  <si>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</si>
  <si>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</si>
  <si>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</si>
  <si>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</si>
  <si>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</si>
  <si>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</si>
  <si>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НАЛОГОВЫЕ ДОХОДЫ</t>
  </si>
  <si>
    <t>в т.ч.опплата труда и начисления</t>
  </si>
  <si>
    <t>коммунальные услуги</t>
  </si>
  <si>
    <t>ИТОГО РАСХОДОВ</t>
  </si>
  <si>
    <t>Превышение доходов над расходами (дефицит) или (профицит)</t>
  </si>
  <si>
    <t>Кредиты кредитных организаций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</si>
  <si>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</si>
  <si>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</si>
  <si>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</si>
  <si>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Итого источников внутреннего финансирования дефицитов бюджетов</t>
  </si>
  <si>
    <t>в т.ч.оплата труда и начисления</t>
  </si>
  <si>
    <t>тыс.рублей</t>
  </si>
  <si>
    <t>Здравоохранение</t>
  </si>
  <si>
    <t>Физическая культура и спорт</t>
  </si>
  <si>
    <t>Межбюджетные трансферты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</si>
  <si>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</si>
  <si>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</si>
  <si>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оборона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</si>
  <si>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</si>
  <si>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</si>
  <si>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</si>
  <si>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Культура, кинематография</t>
  </si>
  <si>
    <t>Налог, взимаемый в связи с применением патентной системы налогообложения</t>
  </si>
  <si>
    <t>Руководитель Финансового управления</t>
  </si>
  <si>
    <t>Бюджет на год с учетом изменений</t>
  </si>
  <si>
    <t>Н.Ф. Соловьева</t>
  </si>
  <si>
    <t xml:space="preserve">Исполнение доходов и расходов районного бюджета на 01.01.2016 г. 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</si>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</sst>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_ ;\-#,##0.00\ "/>
    <numFmt numFmtId="168" formatCode="#,##0.000_ ;\-#,##0.000\ "/>
    <numFmt numFmtId="169" formatCode="###\ ###\ ###\ ###\ ##0.00"/>
    <numFmt numFmtId="170" formatCode="0.000"/>
    <numFmt numFmtId="171" formatCode="_-* #,##0.0_р_._-;\-* #,##0.0_р_._-;_-* &quot;-&quot;??_р_._-;_-@_-"/>
    <numFmt numFmtId="172" formatCode="#,##0.0000"/>
    <numFmt numFmtId="173" formatCode="#,##0.0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64" fontId="4" fillId="0" borderId="10" xfId="0" applyNumberFormat="1" applyFont="1" applyFill="1" applyBorder="1" applyAlignment="1">
      <alignment horizontal="right"/>
    </xf>
    <xf numFmtId="165" fontId="2" fillId="33" borderId="15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5" fontId="8" fillId="33" borderId="11" xfId="0" applyNumberFormat="1" applyFont="1" applyFill="1" applyBorder="1" applyAlignment="1" applyProtection="1">
      <alignment/>
      <protection hidden="1" locked="0"/>
    </xf>
    <xf numFmtId="164" fontId="4" fillId="33" borderId="10" xfId="0" applyNumberFormat="1" applyFont="1" applyFill="1" applyBorder="1" applyAlignment="1">
      <alignment/>
    </xf>
    <xf numFmtId="165" fontId="8" fillId="33" borderId="11" xfId="0" applyNumberFormat="1" applyFont="1" applyFill="1" applyBorder="1" applyAlignment="1">
      <alignment/>
    </xf>
    <xf numFmtId="164" fontId="6" fillId="0" borderId="11" xfId="0" applyNumberFormat="1" applyFont="1" applyBorder="1" applyAlignment="1">
      <alignment/>
    </xf>
    <xf numFmtId="0" fontId="8" fillId="33" borderId="11" xfId="0" applyFont="1" applyFill="1" applyBorder="1" applyAlignment="1">
      <alignment wrapText="1"/>
    </xf>
    <xf numFmtId="164" fontId="4" fillId="33" borderId="11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wrapText="1"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8" fillId="34" borderId="11" xfId="0" applyNumberFormat="1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165" fontId="8" fillId="34" borderId="11" xfId="0" applyNumberFormat="1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5" fontId="10" fillId="0" borderId="16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165" fontId="11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/>
    </xf>
    <xf numFmtId="165" fontId="8" fillId="0" borderId="11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1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59" xfId="105"/>
    <cellStyle name="Обычный 6" xfId="106"/>
    <cellStyle name="Обычный 60" xfId="107"/>
    <cellStyle name="Обычный 61" xfId="108"/>
    <cellStyle name="Обычный 62" xfId="109"/>
    <cellStyle name="Обычный 63" xfId="110"/>
    <cellStyle name="Обычный 64" xfId="111"/>
    <cellStyle name="Обычный 65" xfId="112"/>
    <cellStyle name="Обычный 66" xfId="113"/>
    <cellStyle name="Обычный 67" xfId="114"/>
    <cellStyle name="Обычный 68" xfId="115"/>
    <cellStyle name="Обычный 69" xfId="116"/>
    <cellStyle name="Обычный 7" xfId="117"/>
    <cellStyle name="Обычный 70" xfId="118"/>
    <cellStyle name="Обычный 71" xfId="119"/>
    <cellStyle name="Обычный 72" xfId="120"/>
    <cellStyle name="Обычный 73" xfId="121"/>
    <cellStyle name="Обычный 74" xfId="122"/>
    <cellStyle name="Обычный 75" xfId="123"/>
    <cellStyle name="Обычный 76" xfId="124"/>
    <cellStyle name="Обычный 77" xfId="125"/>
    <cellStyle name="Обычный 78" xfId="126"/>
    <cellStyle name="Обычный 79" xfId="127"/>
    <cellStyle name="Обычный 8" xfId="128"/>
    <cellStyle name="Обычный 80" xfId="129"/>
    <cellStyle name="Обычный 81" xfId="130"/>
    <cellStyle name="Обычный 82" xfId="131"/>
    <cellStyle name="Обычный 83" xfId="132"/>
    <cellStyle name="Обычный 84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Финансовый 10" xfId="143"/>
    <cellStyle name="Финансовый 11" xfId="144"/>
    <cellStyle name="Финансовый 12" xfId="145"/>
    <cellStyle name="Финансовый 13" xfId="146"/>
    <cellStyle name="Финансовый 14" xfId="147"/>
    <cellStyle name="Финансовый 15" xfId="148"/>
    <cellStyle name="Финансовый 16" xfId="149"/>
    <cellStyle name="Финансовый 17" xfId="150"/>
    <cellStyle name="Финансовый 18" xfId="151"/>
    <cellStyle name="Финансовый 19" xfId="152"/>
    <cellStyle name="Финансовый 2" xfId="153"/>
    <cellStyle name="Финансовый 20" xfId="154"/>
    <cellStyle name="Финансовый 21" xfId="155"/>
    <cellStyle name="Финансовый 22" xfId="156"/>
    <cellStyle name="Финансовый 23" xfId="157"/>
    <cellStyle name="Финансовый 24" xfId="158"/>
    <cellStyle name="Финансовый 3" xfId="159"/>
    <cellStyle name="Финансовый 4" xfId="160"/>
    <cellStyle name="Финансовый 5" xfId="161"/>
    <cellStyle name="Финансовый 6" xfId="162"/>
    <cellStyle name="Финансовый 7" xfId="163"/>
    <cellStyle name="Финансовый 8" xfId="164"/>
    <cellStyle name="Финансовый 9" xfId="165"/>
    <cellStyle name="Хороший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tabSelected="1" zoomScale="120" zoomScaleNormal="120" zoomScalePageLayoutView="0" workbookViewId="0" topLeftCell="A66">
      <selection activeCell="C77" sqref="C77"/>
    </sheetView>
  </sheetViews>
  <sheetFormatPr defaultColWidth="9.00390625" defaultRowHeight="12.75"/>
  <cols>
    <col min="1" max="1" width="77.25390625" style="48" customWidth="1"/>
    <col min="2" max="2" width="10.875" style="34" customWidth="1"/>
    <col min="3" max="3" width="11.875" style="34" customWidth="1"/>
    <col min="4" max="4" width="10.125" style="34" bestFit="1" customWidth="1"/>
    <col min="5" max="16384" width="9.125" style="34" customWidth="1"/>
  </cols>
  <sheetData>
    <row r="1" spans="1:4" ht="15.75">
      <c r="A1" s="54" t="s">
        <v>59</v>
      </c>
      <c r="B1" s="54"/>
      <c r="C1" s="54"/>
      <c r="D1" s="54"/>
    </row>
    <row r="2" spans="1:4" ht="13.5" thickBot="1">
      <c r="A2" s="10"/>
      <c r="B2" s="1"/>
      <c r="C2" s="1"/>
      <c r="D2" s="1" t="s">
        <v>44</v>
      </c>
    </row>
    <row r="3" spans="1:4" s="9" customFormat="1" ht="50.25" customHeight="1" thickBot="1">
      <c r="A3" s="7" t="s">
        <v>13</v>
      </c>
      <c r="B3" s="7" t="s">
        <v>57</v>
      </c>
      <c r="C3" s="7" t="s">
        <v>14</v>
      </c>
      <c r="D3" s="8" t="s">
        <v>15</v>
      </c>
    </row>
    <row r="4" spans="1:4" s="39" customFormat="1" ht="14.25" customHeight="1">
      <c r="A4" s="13" t="s">
        <v>0</v>
      </c>
      <c r="B4" s="20"/>
      <c r="C4" s="20"/>
      <c r="D4" s="14"/>
    </row>
    <row r="5" spans="1:4" s="11" customFormat="1" ht="14.25">
      <c r="A5" s="4" t="s">
        <v>33</v>
      </c>
      <c r="B5" s="40">
        <f>B6+B9+B13+B16+B17+B18+B19+B20+B21+B22+B23+B24</f>
        <v>17853.393</v>
      </c>
      <c r="C5" s="40">
        <f>C6+C9+C13+C16+C17+C18+C19+C20+C21+C22+C23+C24</f>
        <v>18726.832000000002</v>
      </c>
      <c r="D5" s="2">
        <f aca="true" t="shared" si="0" ref="D5:D31">C5/B5*100</f>
        <v>104.89228574086731</v>
      </c>
    </row>
    <row r="6" spans="1:4" s="11" customFormat="1" ht="14.25">
      <c r="A6" s="4" t="s">
        <v>1</v>
      </c>
      <c r="B6" s="41">
        <f>B7+B8</f>
        <v>9550.786</v>
      </c>
      <c r="C6" s="41">
        <f>C7+C8</f>
        <v>9776.761</v>
      </c>
      <c r="D6" s="2">
        <f t="shared" si="0"/>
        <v>102.36603563308822</v>
      </c>
    </row>
    <row r="7" spans="1:4" ht="15">
      <c r="A7" s="5" t="s">
        <v>16</v>
      </c>
      <c r="B7" s="42">
        <v>-25.686</v>
      </c>
      <c r="C7" s="42">
        <v>-25.686</v>
      </c>
      <c r="D7" s="3"/>
    </row>
    <row r="8" spans="1:4" ht="15">
      <c r="A8" s="5" t="s">
        <v>2</v>
      </c>
      <c r="B8" s="42">
        <v>9576.472</v>
      </c>
      <c r="C8" s="42">
        <v>9802.447</v>
      </c>
      <c r="D8" s="3">
        <f t="shared" si="0"/>
        <v>102.35968945557403</v>
      </c>
    </row>
    <row r="9" spans="1:4" s="11" customFormat="1" ht="14.25">
      <c r="A9" s="4" t="s">
        <v>3</v>
      </c>
      <c r="B9" s="41">
        <f>B10+B11+B12</f>
        <v>1756.202</v>
      </c>
      <c r="C9" s="41">
        <f>C10+C11+C12</f>
        <v>1943.022</v>
      </c>
      <c r="D9" s="2">
        <f t="shared" si="0"/>
        <v>110.6377284617601</v>
      </c>
    </row>
    <row r="10" spans="1:4" ht="15">
      <c r="A10" s="5" t="s">
        <v>17</v>
      </c>
      <c r="B10" s="42">
        <v>1580.602</v>
      </c>
      <c r="C10" s="42">
        <v>1533.151</v>
      </c>
      <c r="D10" s="3">
        <f t="shared" si="0"/>
        <v>96.99791598390992</v>
      </c>
    </row>
    <row r="11" spans="1:4" ht="15">
      <c r="A11" s="5" t="s">
        <v>4</v>
      </c>
      <c r="B11" s="42">
        <v>175.6</v>
      </c>
      <c r="C11" s="42">
        <v>409.871</v>
      </c>
      <c r="D11" s="3">
        <f t="shared" si="0"/>
        <v>233.41173120728928</v>
      </c>
    </row>
    <row r="12" spans="1:4" ht="15" hidden="1">
      <c r="A12" s="5" t="s">
        <v>55</v>
      </c>
      <c r="B12" s="42"/>
      <c r="C12" s="42"/>
      <c r="D12" s="3" t="e">
        <f t="shared" si="0"/>
        <v>#DIV/0!</v>
      </c>
    </row>
    <row r="13" spans="1:4" s="11" customFormat="1" ht="15" hidden="1">
      <c r="A13" s="4" t="s">
        <v>5</v>
      </c>
      <c r="B13" s="41">
        <f>B14+B15</f>
        <v>0</v>
      </c>
      <c r="C13" s="41"/>
      <c r="D13" s="3" t="e">
        <f t="shared" si="0"/>
        <v>#DIV/0!</v>
      </c>
    </row>
    <row r="14" spans="1:4" ht="15" hidden="1">
      <c r="A14" s="5" t="s">
        <v>6</v>
      </c>
      <c r="B14" s="42"/>
      <c r="C14" s="42"/>
      <c r="D14" s="3" t="e">
        <f t="shared" si="0"/>
        <v>#DIV/0!</v>
      </c>
    </row>
    <row r="15" spans="1:4" ht="15" hidden="1">
      <c r="A15" s="5" t="s">
        <v>7</v>
      </c>
      <c r="B15" s="42"/>
      <c r="C15" s="42"/>
      <c r="D15" s="3" t="e">
        <f t="shared" si="0"/>
        <v>#DIV/0!</v>
      </c>
    </row>
    <row r="16" spans="1:4" s="11" customFormat="1" ht="14.25">
      <c r="A16" s="4" t="s">
        <v>8</v>
      </c>
      <c r="B16" s="41">
        <v>-0.056</v>
      </c>
      <c r="C16" s="41">
        <v>5.2</v>
      </c>
      <c r="D16" s="2"/>
    </row>
    <row r="17" spans="1:4" s="11" customFormat="1" ht="28.5" hidden="1">
      <c r="A17" s="4" t="s">
        <v>18</v>
      </c>
      <c r="B17" s="41">
        <v>0</v>
      </c>
      <c r="C17" s="41"/>
      <c r="D17" s="2" t="e">
        <f t="shared" si="0"/>
        <v>#DIV/0!</v>
      </c>
    </row>
    <row r="18" spans="1:4" s="11" customFormat="1" ht="28.5">
      <c r="A18" s="4" t="s">
        <v>19</v>
      </c>
      <c r="B18" s="41">
        <v>3982.506</v>
      </c>
      <c r="C18" s="41">
        <v>4335.303</v>
      </c>
      <c r="D18" s="2">
        <f t="shared" si="0"/>
        <v>108.85866838618699</v>
      </c>
    </row>
    <row r="19" spans="1:4" s="11" customFormat="1" ht="14.25">
      <c r="A19" s="4" t="s">
        <v>20</v>
      </c>
      <c r="B19" s="41">
        <v>152.608</v>
      </c>
      <c r="C19" s="41">
        <v>166.225</v>
      </c>
      <c r="D19" s="2">
        <f t="shared" si="0"/>
        <v>108.92286118683161</v>
      </c>
    </row>
    <row r="20" spans="1:4" s="11" customFormat="1" ht="14.25">
      <c r="A20" s="4" t="s">
        <v>21</v>
      </c>
      <c r="B20" s="41">
        <v>660.5</v>
      </c>
      <c r="C20" s="41">
        <v>672.3</v>
      </c>
      <c r="D20" s="2">
        <f t="shared" si="0"/>
        <v>101.78652535957606</v>
      </c>
    </row>
    <row r="21" spans="1:4" s="11" customFormat="1" ht="14.25">
      <c r="A21" s="4" t="s">
        <v>22</v>
      </c>
      <c r="B21" s="41">
        <v>1092.667</v>
      </c>
      <c r="C21" s="41">
        <v>1209.554</v>
      </c>
      <c r="D21" s="2">
        <f t="shared" si="0"/>
        <v>110.69740369206723</v>
      </c>
    </row>
    <row r="22" spans="1:4" s="11" customFormat="1" ht="14.25" hidden="1">
      <c r="A22" s="4" t="s">
        <v>23</v>
      </c>
      <c r="B22" s="41"/>
      <c r="C22" s="41"/>
      <c r="D22" s="2" t="e">
        <f t="shared" si="0"/>
        <v>#DIV/0!</v>
      </c>
    </row>
    <row r="23" spans="1:4" s="11" customFormat="1" ht="14.25">
      <c r="A23" s="4" t="s">
        <v>9</v>
      </c>
      <c r="B23" s="41">
        <v>484.029</v>
      </c>
      <c r="C23" s="41">
        <v>444.316</v>
      </c>
      <c r="D23" s="2">
        <f t="shared" si="0"/>
        <v>91.7953263130928</v>
      </c>
    </row>
    <row r="24" spans="1:4" s="11" customFormat="1" ht="14.25">
      <c r="A24" s="4" t="s">
        <v>10</v>
      </c>
      <c r="B24" s="41">
        <v>174.151</v>
      </c>
      <c r="C24" s="41">
        <v>174.151</v>
      </c>
      <c r="D24" s="2">
        <f t="shared" si="0"/>
        <v>100</v>
      </c>
    </row>
    <row r="25" spans="1:4" s="11" customFormat="1" ht="14.25" hidden="1">
      <c r="A25" s="4" t="s">
        <v>24</v>
      </c>
      <c r="B25" s="41"/>
      <c r="C25" s="41"/>
      <c r="D25" s="2" t="e">
        <f t="shared" si="0"/>
        <v>#DIV/0!</v>
      </c>
    </row>
    <row r="26" spans="1:4" s="11" customFormat="1" ht="15">
      <c r="A26" s="6" t="s">
        <v>11</v>
      </c>
      <c r="B26" s="43">
        <f>SUM(B27:B30)</f>
        <v>429514.67100000003</v>
      </c>
      <c r="C26" s="43">
        <f>SUM(C27:C30)</f>
        <v>426694.357</v>
      </c>
      <c r="D26" s="2">
        <f t="shared" si="0"/>
        <v>99.34337190545</v>
      </c>
    </row>
    <row r="27" spans="1:4" s="11" customFormat="1" ht="30">
      <c r="A27" s="5" t="s">
        <v>25</v>
      </c>
      <c r="B27" s="42">
        <v>429760.259</v>
      </c>
      <c r="C27" s="42">
        <v>426939.945</v>
      </c>
      <c r="D27" s="3">
        <f t="shared" si="0"/>
        <v>99.34374713786646</v>
      </c>
    </row>
    <row r="28" spans="1:4" s="11" customFormat="1" ht="15" hidden="1">
      <c r="A28" s="5" t="s">
        <v>51</v>
      </c>
      <c r="B28" s="42"/>
      <c r="C28" s="42"/>
      <c r="D28" s="3" t="e">
        <f t="shared" si="0"/>
        <v>#DIV/0!</v>
      </c>
    </row>
    <row r="29" spans="1:4" ht="60" hidden="1">
      <c r="A29" s="5" t="s">
        <v>52</v>
      </c>
      <c r="B29" s="42"/>
      <c r="C29" s="42"/>
      <c r="D29" s="3" t="e">
        <f t="shared" si="0"/>
        <v>#DIV/0!</v>
      </c>
    </row>
    <row r="30" spans="1:4" s="17" customFormat="1" ht="30">
      <c r="A30" s="5" t="s">
        <v>53</v>
      </c>
      <c r="B30" s="42">
        <v>-245.588</v>
      </c>
      <c r="C30" s="42">
        <v>-245.588</v>
      </c>
      <c r="D30" s="3"/>
    </row>
    <row r="31" spans="1:4" ht="15" hidden="1">
      <c r="A31" s="6" t="s">
        <v>26</v>
      </c>
      <c r="B31" s="43"/>
      <c r="C31" s="43"/>
      <c r="D31" s="29" t="e">
        <f t="shared" si="0"/>
        <v>#DIV/0!</v>
      </c>
    </row>
    <row r="32" spans="1:4" ht="15" thickBot="1">
      <c r="A32" s="4" t="s">
        <v>12</v>
      </c>
      <c r="B32" s="41">
        <f>B5+B26+B31+B25</f>
        <v>447368.064</v>
      </c>
      <c r="C32" s="41">
        <f>C5+C26+C31+C25</f>
        <v>445421.189</v>
      </c>
      <c r="D32" s="2">
        <f>C32/B32*100</f>
        <v>99.56481582914242</v>
      </c>
    </row>
    <row r="33" spans="1:4" ht="14.25">
      <c r="A33" s="13" t="s">
        <v>32</v>
      </c>
      <c r="B33" s="20"/>
      <c r="C33" s="20"/>
      <c r="D33" s="14"/>
    </row>
    <row r="34" spans="1:4" ht="14.25">
      <c r="A34" s="15" t="s">
        <v>27</v>
      </c>
      <c r="B34" s="22">
        <v>45808.819</v>
      </c>
      <c r="C34" s="22">
        <v>44734.444</v>
      </c>
      <c r="D34" s="16">
        <f>C34/B34*100</f>
        <v>97.65465466376682</v>
      </c>
    </row>
    <row r="35" spans="1:4" ht="15">
      <c r="A35" s="44" t="s">
        <v>43</v>
      </c>
      <c r="B35" s="32">
        <v>35743.752</v>
      </c>
      <c r="C35" s="32">
        <v>35011.094</v>
      </c>
      <c r="D35" s="3">
        <f>C35/B35*100</f>
        <v>97.95024875955943</v>
      </c>
    </row>
    <row r="36" spans="1:4" ht="15">
      <c r="A36" s="44" t="s">
        <v>35</v>
      </c>
      <c r="B36" s="32">
        <v>1157.908</v>
      </c>
      <c r="C36" s="32">
        <v>951.552</v>
      </c>
      <c r="D36" s="3">
        <f>C36/B36*100</f>
        <v>82.17854959115924</v>
      </c>
    </row>
    <row r="37" spans="1:4" s="17" customFormat="1" ht="14.25">
      <c r="A37" s="15" t="s">
        <v>50</v>
      </c>
      <c r="B37" s="22">
        <v>661.6</v>
      </c>
      <c r="C37" s="22">
        <v>661.6</v>
      </c>
      <c r="D37" s="16">
        <f>C37/B37*100</f>
        <v>100</v>
      </c>
    </row>
    <row r="38" spans="1:4" ht="15">
      <c r="A38" s="44" t="s">
        <v>43</v>
      </c>
      <c r="B38" s="32">
        <v>0</v>
      </c>
      <c r="C38" s="32">
        <v>0</v>
      </c>
      <c r="D38" s="3"/>
    </row>
    <row r="39" spans="1:4" s="11" customFormat="1" ht="14.25">
      <c r="A39" s="15" t="s">
        <v>49</v>
      </c>
      <c r="B39" s="45">
        <v>1722.498</v>
      </c>
      <c r="C39" s="45">
        <v>1701.986</v>
      </c>
      <c r="D39" s="16">
        <f aca="true" t="shared" si="1" ref="D39:D49">C39/B39*100</f>
        <v>98.80917133140358</v>
      </c>
    </row>
    <row r="40" spans="1:4" ht="15">
      <c r="A40" s="44" t="s">
        <v>43</v>
      </c>
      <c r="B40" s="32">
        <v>1497.066</v>
      </c>
      <c r="C40" s="32">
        <v>1476.554</v>
      </c>
      <c r="D40" s="3">
        <f t="shared" si="1"/>
        <v>98.62985332643986</v>
      </c>
    </row>
    <row r="41" spans="1:4" s="17" customFormat="1" ht="14.25">
      <c r="A41" s="12" t="s">
        <v>28</v>
      </c>
      <c r="B41" s="22">
        <v>25748.262</v>
      </c>
      <c r="C41" s="22">
        <v>25735.328</v>
      </c>
      <c r="D41" s="16">
        <f t="shared" si="1"/>
        <v>99.94976748333539</v>
      </c>
    </row>
    <row r="42" spans="1:4" ht="15">
      <c r="A42" s="44" t="s">
        <v>34</v>
      </c>
      <c r="B42" s="32">
        <v>2061.805</v>
      </c>
      <c r="C42" s="32">
        <v>2061.805</v>
      </c>
      <c r="D42" s="3">
        <f t="shared" si="1"/>
        <v>100</v>
      </c>
    </row>
    <row r="43" spans="1:4" s="11" customFormat="1" ht="14.25">
      <c r="A43" s="15" t="s">
        <v>29</v>
      </c>
      <c r="B43" s="45">
        <v>38368.714</v>
      </c>
      <c r="C43" s="45">
        <v>37481.134</v>
      </c>
      <c r="D43" s="16">
        <f t="shared" si="1"/>
        <v>97.68670902027104</v>
      </c>
    </row>
    <row r="44" spans="1:4" ht="15">
      <c r="A44" s="44" t="s">
        <v>34</v>
      </c>
      <c r="B44" s="32">
        <v>3833.493</v>
      </c>
      <c r="C44" s="32">
        <v>3832.361</v>
      </c>
      <c r="D44" s="3">
        <f t="shared" si="1"/>
        <v>99.97047079517296</v>
      </c>
    </row>
    <row r="45" spans="1:4" ht="14.25">
      <c r="A45" s="12" t="s">
        <v>30</v>
      </c>
      <c r="B45" s="22">
        <v>201428.512</v>
      </c>
      <c r="C45" s="22">
        <v>199056.707</v>
      </c>
      <c r="D45" s="2">
        <f t="shared" si="1"/>
        <v>98.82250780862643</v>
      </c>
    </row>
    <row r="46" spans="1:4" s="17" customFormat="1" ht="15">
      <c r="A46" s="44" t="s">
        <v>43</v>
      </c>
      <c r="B46" s="32">
        <v>82173.284</v>
      </c>
      <c r="C46" s="32">
        <v>80638.035</v>
      </c>
      <c r="D46" s="3">
        <f t="shared" si="1"/>
        <v>98.13169326420008</v>
      </c>
    </row>
    <row r="47" spans="1:4" ht="15">
      <c r="A47" s="44" t="s">
        <v>35</v>
      </c>
      <c r="B47" s="32">
        <v>11543.565</v>
      </c>
      <c r="C47" s="32">
        <v>11252.008</v>
      </c>
      <c r="D47" s="3">
        <f t="shared" si="1"/>
        <v>97.4742897882933</v>
      </c>
    </row>
    <row r="48" spans="1:4" ht="14.25">
      <c r="A48" s="15" t="s">
        <v>54</v>
      </c>
      <c r="B48" s="22">
        <v>23083.207</v>
      </c>
      <c r="C48" s="22">
        <v>23071.688</v>
      </c>
      <c r="D48" s="16">
        <f t="shared" si="1"/>
        <v>99.95009792183555</v>
      </c>
    </row>
    <row r="49" spans="1:4" s="18" customFormat="1" ht="15">
      <c r="A49" s="44" t="s">
        <v>43</v>
      </c>
      <c r="B49" s="32">
        <v>1833.148</v>
      </c>
      <c r="C49" s="32">
        <v>1831.568</v>
      </c>
      <c r="D49" s="3">
        <f t="shared" si="1"/>
        <v>99.91380946873902</v>
      </c>
    </row>
    <row r="50" spans="1:4" ht="15" hidden="1">
      <c r="A50" s="44" t="s">
        <v>35</v>
      </c>
      <c r="B50" s="31"/>
      <c r="C50" s="31"/>
      <c r="D50" s="3"/>
    </row>
    <row r="51" spans="1:4" ht="14.25">
      <c r="A51" s="15" t="s">
        <v>45</v>
      </c>
      <c r="B51" s="45">
        <v>128</v>
      </c>
      <c r="C51" s="45">
        <v>128</v>
      </c>
      <c r="D51" s="19">
        <f>C51/B51*100</f>
        <v>100</v>
      </c>
    </row>
    <row r="52" spans="1:4" s="17" customFormat="1" ht="15">
      <c r="A52" s="44" t="s">
        <v>43</v>
      </c>
      <c r="B52" s="32">
        <v>0</v>
      </c>
      <c r="C52" s="32">
        <v>0</v>
      </c>
      <c r="D52" s="3"/>
    </row>
    <row r="53" spans="1:4" ht="15" hidden="1">
      <c r="A53" s="44" t="s">
        <v>35</v>
      </c>
      <c r="B53" s="32"/>
      <c r="C53" s="32"/>
      <c r="D53" s="3"/>
    </row>
    <row r="54" spans="1:4" ht="14.25">
      <c r="A54" s="15" t="s">
        <v>31</v>
      </c>
      <c r="B54" s="22">
        <v>42217.438</v>
      </c>
      <c r="C54" s="22">
        <v>41895.808</v>
      </c>
      <c r="D54" s="16">
        <f>C54/B54*100</f>
        <v>99.2381584121708</v>
      </c>
    </row>
    <row r="55" spans="1:4" s="18" customFormat="1" ht="15">
      <c r="A55" s="44" t="s">
        <v>43</v>
      </c>
      <c r="B55" s="32">
        <v>3143.262</v>
      </c>
      <c r="C55" s="32">
        <v>3143.262</v>
      </c>
      <c r="D55" s="3">
        <f>C55/B55*100</f>
        <v>100</v>
      </c>
    </row>
    <row r="56" spans="1:4" ht="15">
      <c r="A56" s="44" t="s">
        <v>35</v>
      </c>
      <c r="B56" s="32">
        <v>53.687</v>
      </c>
      <c r="C56" s="32">
        <v>53.687</v>
      </c>
      <c r="D56" s="3">
        <f>C56/B56*100</f>
        <v>100</v>
      </c>
    </row>
    <row r="57" spans="1:4" ht="14.25">
      <c r="A57" s="15" t="s">
        <v>46</v>
      </c>
      <c r="B57" s="45">
        <v>3879.29</v>
      </c>
      <c r="C57" s="45">
        <v>3604.645</v>
      </c>
      <c r="D57" s="16">
        <f>C57/B57*100</f>
        <v>92.92022509273605</v>
      </c>
    </row>
    <row r="58" spans="1:4" s="18" customFormat="1" ht="15">
      <c r="A58" s="44" t="s">
        <v>43</v>
      </c>
      <c r="B58" s="32">
        <v>507.327</v>
      </c>
      <c r="C58" s="32">
        <v>435.851</v>
      </c>
      <c r="D58" s="3">
        <f>C58/B58*100</f>
        <v>85.91125644801085</v>
      </c>
    </row>
    <row r="59" spans="1:4" ht="15" hidden="1">
      <c r="A59" s="44" t="s">
        <v>35</v>
      </c>
      <c r="B59" s="31"/>
      <c r="C59" s="31"/>
      <c r="D59" s="3"/>
    </row>
    <row r="60" spans="1:4" s="17" customFormat="1" ht="14.25">
      <c r="A60" s="15" t="s">
        <v>48</v>
      </c>
      <c r="B60" s="21">
        <v>250</v>
      </c>
      <c r="C60" s="21">
        <v>250</v>
      </c>
      <c r="D60" s="16">
        <f>C60/B60*100</f>
        <v>100</v>
      </c>
    </row>
    <row r="61" spans="1:4" s="46" customFormat="1" ht="14.25">
      <c r="A61" s="15" t="s">
        <v>47</v>
      </c>
      <c r="B61" s="45">
        <v>68677.6</v>
      </c>
      <c r="C61" s="45">
        <v>68677.6</v>
      </c>
      <c r="D61" s="16">
        <f>C61/B61*100</f>
        <v>100</v>
      </c>
    </row>
    <row r="62" spans="1:4" s="17" customFormat="1" ht="14.25">
      <c r="A62" s="30" t="s">
        <v>36</v>
      </c>
      <c r="B62" s="52">
        <f>B34+B37+B39+B41+B43+B45+B48+B51+B54+B57+B60+B61</f>
        <v>451973.94000000006</v>
      </c>
      <c r="C62" s="52">
        <f>C34+C37+C39+C41+C43+C45+C48+C51+C54+C57+C60+C61</f>
        <v>446998.94000000006</v>
      </c>
      <c r="D62" s="16">
        <f>C62/B62*100</f>
        <v>98.89927282090645</v>
      </c>
    </row>
    <row r="63" spans="1:4" ht="15">
      <c r="A63" s="44"/>
      <c r="B63" s="33"/>
      <c r="C63" s="31"/>
      <c r="D63" s="3"/>
    </row>
    <row r="64" spans="1:4" ht="14.25">
      <c r="A64" s="35" t="s">
        <v>37</v>
      </c>
      <c r="B64" s="23">
        <f>B32-B62</f>
        <v>-4605.8760000000475</v>
      </c>
      <c r="C64" s="23">
        <f>C32-C62</f>
        <v>-1577.7510000000475</v>
      </c>
      <c r="D64" s="24"/>
    </row>
    <row r="65" spans="1:4" ht="15">
      <c r="A65" s="44"/>
      <c r="B65" s="33"/>
      <c r="C65" s="31"/>
      <c r="D65" s="3"/>
    </row>
    <row r="66" spans="1:4" s="17" customFormat="1" ht="14.25">
      <c r="A66" s="35" t="s">
        <v>38</v>
      </c>
      <c r="B66" s="23">
        <f>B67+B68+B69</f>
        <v>-499.8130000000001</v>
      </c>
      <c r="C66" s="23">
        <f>C67+C68+C69</f>
        <v>-1951.144</v>
      </c>
      <c r="D66" s="24"/>
    </row>
    <row r="67" spans="1:4" ht="26.25">
      <c r="A67" s="49" t="s">
        <v>61</v>
      </c>
      <c r="B67" s="33">
        <v>1451.331</v>
      </c>
      <c r="C67" s="31">
        <v>0</v>
      </c>
      <c r="D67" s="3">
        <f>C67/B67*100</f>
        <v>0</v>
      </c>
    </row>
    <row r="68" spans="1:4" ht="26.25">
      <c r="A68" s="49" t="s">
        <v>60</v>
      </c>
      <c r="B68" s="33">
        <v>-2000</v>
      </c>
      <c r="C68" s="31">
        <v>-2000</v>
      </c>
      <c r="D68" s="3">
        <f>C68/B68*100</f>
        <v>100</v>
      </c>
    </row>
    <row r="69" spans="1:4" ht="26.25">
      <c r="A69" s="49" t="s">
        <v>62</v>
      </c>
      <c r="B69" s="33">
        <v>48.856</v>
      </c>
      <c r="C69" s="31">
        <v>48.856</v>
      </c>
      <c r="D69" s="3">
        <f>C69/B69*100</f>
        <v>100</v>
      </c>
    </row>
    <row r="70" spans="1:4" ht="15">
      <c r="A70" s="44"/>
      <c r="B70" s="33"/>
      <c r="C70" s="31"/>
      <c r="D70" s="26"/>
    </row>
    <row r="71" spans="1:4" s="17" customFormat="1" ht="14.25">
      <c r="A71" s="36" t="s">
        <v>39</v>
      </c>
      <c r="B71" s="37">
        <f>B72+B73</f>
        <v>5105.688000000024</v>
      </c>
      <c r="C71" s="37">
        <f>C72+C73</f>
        <v>3528.880999999994</v>
      </c>
      <c r="D71" s="38"/>
    </row>
    <row r="72" spans="1:4" ht="15">
      <c r="A72" s="47" t="s">
        <v>40</v>
      </c>
      <c r="B72" s="33">
        <v>-448868.251</v>
      </c>
      <c r="C72" s="33">
        <v>-447584.945</v>
      </c>
      <c r="D72" s="26">
        <f>C72/B72*100</f>
        <v>99.71410185569128</v>
      </c>
    </row>
    <row r="73" spans="1:4" ht="15">
      <c r="A73" s="47" t="s">
        <v>41</v>
      </c>
      <c r="B73" s="33">
        <v>453973.939</v>
      </c>
      <c r="C73" s="33">
        <v>451113.826</v>
      </c>
      <c r="D73" s="26">
        <f>C73/B73*100</f>
        <v>99.3699829980769</v>
      </c>
    </row>
    <row r="74" spans="1:4" ht="15">
      <c r="A74" s="47"/>
      <c r="B74" s="31"/>
      <c r="C74" s="31"/>
      <c r="D74" s="26"/>
    </row>
    <row r="75" spans="1:4" ht="14.25">
      <c r="A75" s="27" t="s">
        <v>42</v>
      </c>
      <c r="B75" s="25">
        <f>B66+B71</f>
        <v>4605.875000000024</v>
      </c>
      <c r="C75" s="25">
        <f>C66+C71</f>
        <v>1577.736999999994</v>
      </c>
      <c r="D75" s="28"/>
    </row>
    <row r="77" spans="2:3" ht="12.75">
      <c r="B77" s="51"/>
      <c r="C77" s="51"/>
    </row>
    <row r="78" spans="1:4" ht="12.75">
      <c r="A78" s="48" t="s">
        <v>56</v>
      </c>
      <c r="B78" s="51"/>
      <c r="D78" s="50" t="s">
        <v>58</v>
      </c>
    </row>
    <row r="80" ht="12.75">
      <c r="B80" s="51"/>
    </row>
    <row r="81" spans="2:3" ht="12.75">
      <c r="B81" s="51"/>
      <c r="C81" s="51"/>
    </row>
    <row r="82" spans="2:3" ht="12.75">
      <c r="B82" s="53"/>
      <c r="C82" s="53"/>
    </row>
  </sheetData>
  <sheetProtection/>
  <mergeCells count="1">
    <mergeCell ref="A1:D1"/>
  </mergeCells>
  <printOptions/>
  <pageMargins left="0.3937007874015748" right="0.1968503937007874" top="0.3937007874015748" bottom="0.1968503937007874" header="0.5118110236220472" footer="0.11811023622047245"/>
  <pageSetup fitToHeight="1" fitToWidth="1" horizontalDpi="600" verticalDpi="600" orientation="portrait" paperSize="9" scale="77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USER</cp:lastModifiedBy>
  <cp:lastPrinted>2016-01-20T09:33:27Z</cp:lastPrinted>
  <dcterms:created xsi:type="dcterms:W3CDTF">2009-06-05T00:35:47Z</dcterms:created>
  <dcterms:modified xsi:type="dcterms:W3CDTF">2016-01-20T09:33:29Z</dcterms:modified>
  <cp:category/>
  <cp:version/>
  <cp:contentType/>
  <cp:contentStatus/>
</cp:coreProperties>
</file>