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8640"/>
  </bookViews>
  <sheets>
    <sheet name="ИТОГИ" sheetId="1" r:id="rId1"/>
    <sheet name="БК1" sheetId="2" r:id="rId2"/>
    <sheet name="БК2" sheetId="3" r:id="rId3"/>
    <sheet name="БК3" sheetId="4" r:id="rId4"/>
    <sheet name="БК4" sheetId="5" r:id="rId5"/>
    <sheet name="БК5" sheetId="6" r:id="rId6"/>
    <sheet name="БК6" sheetId="7" r:id="rId7"/>
    <sheet name="БК7" sheetId="8" r:id="rId8"/>
    <sheet name="ОБП1" sheetId="9" r:id="rId9"/>
    <sheet name="ОБП2" sheetId="10" r:id="rId10"/>
    <sheet name="ОБП3" sheetId="11" r:id="rId11"/>
    <sheet name="ОБП4" sheetId="12" r:id="rId12"/>
    <sheet name="ОБП5" sheetId="13" r:id="rId13"/>
    <sheet name="ОБП6" sheetId="14" r:id="rId14"/>
    <sheet name="МПА1-МПА3" sheetId="15" r:id="rId15"/>
  </sheets>
  <definedNames>
    <definedName name="_xlnm.Print_Area" localSheetId="0">ИТОГИ!$A$1:$V$45</definedName>
  </definedNames>
  <calcPr calcId="125725"/>
</workbook>
</file>

<file path=xl/calcChain.xml><?xml version="1.0" encoding="utf-8"?>
<calcChain xmlns="http://schemas.openxmlformats.org/spreadsheetml/2006/main">
  <c r="C35" i="1"/>
  <c r="J40"/>
  <c r="J41"/>
  <c r="J35"/>
  <c r="J36"/>
  <c r="H36"/>
  <c r="H35"/>
  <c r="F36"/>
  <c r="F35"/>
  <c r="D36"/>
  <c r="D35"/>
  <c r="D5" i="5"/>
  <c r="I5" s="1"/>
  <c r="D6"/>
  <c r="I6" s="1"/>
  <c r="D8"/>
  <c r="I8" s="1"/>
  <c r="D12"/>
  <c r="F45" i="1"/>
  <c r="F44"/>
  <c r="F43"/>
  <c r="F42"/>
  <c r="F39"/>
  <c r="F38"/>
  <c r="E6" i="7"/>
  <c r="E7"/>
  <c r="E8"/>
  <c r="E9"/>
  <c r="E10"/>
  <c r="E11"/>
  <c r="E12"/>
  <c r="E5"/>
  <c r="I10" i="5"/>
  <c r="D7"/>
  <c r="I7" s="1"/>
  <c r="D9"/>
  <c r="I9" s="1"/>
  <c r="D10"/>
  <c r="D11"/>
  <c r="I11" s="1"/>
  <c r="I12"/>
  <c r="D29" i="1"/>
  <c r="D39" s="1"/>
  <c r="D30"/>
  <c r="D31"/>
  <c r="D32"/>
  <c r="D42" s="1"/>
  <c r="D33"/>
  <c r="D43" s="1"/>
  <c r="D44"/>
  <c r="D34"/>
  <c r="D45" s="1"/>
  <c r="D28"/>
  <c r="D38" s="1"/>
  <c r="F6" i="9"/>
  <c r="F7"/>
  <c r="F8"/>
  <c r="F9"/>
  <c r="F10"/>
  <c r="F11"/>
  <c r="F12"/>
  <c r="F5"/>
  <c r="E6" i="12"/>
  <c r="E7"/>
  <c r="E8"/>
  <c r="E9"/>
  <c r="E10"/>
  <c r="E11"/>
  <c r="E12"/>
  <c r="E5"/>
  <c r="G6" i="10"/>
  <c r="G7"/>
  <c r="G8"/>
  <c r="G9"/>
  <c r="G10"/>
  <c r="G11"/>
  <c r="G12"/>
  <c r="G5"/>
  <c r="J8" i="1"/>
  <c r="C30" s="1"/>
  <c r="J10"/>
  <c r="C42" s="1"/>
  <c r="J12"/>
  <c r="C44" s="1"/>
  <c r="J6"/>
  <c r="C38" s="1"/>
  <c r="E6" i="6"/>
  <c r="E7"/>
  <c r="E8"/>
  <c r="E9"/>
  <c r="E10"/>
  <c r="E11"/>
  <c r="E12"/>
  <c r="E5"/>
  <c r="E12" i="4"/>
  <c r="E11"/>
  <c r="E10"/>
  <c r="E9"/>
  <c r="E8"/>
  <c r="E7"/>
  <c r="E6"/>
  <c r="E5"/>
  <c r="E6" i="3"/>
  <c r="E7"/>
  <c r="E8"/>
  <c r="E9"/>
  <c r="E10"/>
  <c r="E11"/>
  <c r="E12"/>
  <c r="E5"/>
  <c r="E6" i="2"/>
  <c r="E7"/>
  <c r="E8"/>
  <c r="E9"/>
  <c r="E10"/>
  <c r="E11"/>
  <c r="E12"/>
  <c r="E5"/>
  <c r="U7" i="1"/>
  <c r="G29" s="1"/>
  <c r="U8"/>
  <c r="U9"/>
  <c r="G31" s="1"/>
  <c r="U10"/>
  <c r="G42" s="1"/>
  <c r="U11"/>
  <c r="G33" s="1"/>
  <c r="U12"/>
  <c r="U13"/>
  <c r="G26" s="1"/>
  <c r="U6"/>
  <c r="G28" s="1"/>
  <c r="N7"/>
  <c r="E39" s="1"/>
  <c r="N8"/>
  <c r="N9"/>
  <c r="E22" s="1"/>
  <c r="N10"/>
  <c r="E32" s="1"/>
  <c r="N11"/>
  <c r="E24" s="1"/>
  <c r="N12"/>
  <c r="N13"/>
  <c r="E26" s="1"/>
  <c r="N6"/>
  <c r="E38" s="1"/>
  <c r="E45" l="1"/>
  <c r="E34"/>
  <c r="C32"/>
  <c r="C28"/>
  <c r="E20"/>
  <c r="E29"/>
  <c r="E30"/>
  <c r="J30" s="1"/>
  <c r="E21"/>
  <c r="E28"/>
  <c r="G44"/>
  <c r="G25"/>
  <c r="G23"/>
  <c r="G21"/>
  <c r="G32"/>
  <c r="G30"/>
  <c r="G38"/>
  <c r="J38" s="1"/>
  <c r="G43"/>
  <c r="G39"/>
  <c r="G24"/>
  <c r="G22"/>
  <c r="G20"/>
  <c r="G34"/>
  <c r="G45"/>
  <c r="E44"/>
  <c r="E25"/>
  <c r="E33"/>
  <c r="E43"/>
  <c r="E42"/>
  <c r="E23"/>
  <c r="E31"/>
  <c r="C25"/>
  <c r="C23"/>
  <c r="C21"/>
  <c r="V12"/>
  <c r="V10"/>
  <c r="V8"/>
  <c r="V6"/>
  <c r="J13"/>
  <c r="C34" s="1"/>
  <c r="J34" s="1"/>
  <c r="J11"/>
  <c r="J9"/>
  <c r="C31" s="1"/>
  <c r="J31" s="1"/>
  <c r="J7"/>
  <c r="J32" l="1"/>
  <c r="V7"/>
  <c r="C29"/>
  <c r="J29" s="1"/>
  <c r="V11"/>
  <c r="C33"/>
  <c r="J33" s="1"/>
  <c r="C22"/>
  <c r="C45"/>
  <c r="C26"/>
  <c r="V9"/>
  <c r="V13"/>
  <c r="C39"/>
  <c r="J39" s="1"/>
  <c r="C20"/>
  <c r="C43"/>
  <c r="C24"/>
</calcChain>
</file>

<file path=xl/sharedStrings.xml><?xml version="1.0" encoding="utf-8"?>
<sst xmlns="http://schemas.openxmlformats.org/spreadsheetml/2006/main" count="355" uniqueCount="111">
  <si>
    <t>Александровский</t>
  </si>
  <si>
    <t>Боготольский</t>
  </si>
  <si>
    <t>Б-Косульский</t>
  </si>
  <si>
    <t>Вагинский</t>
  </si>
  <si>
    <t>Критовский</t>
  </si>
  <si>
    <t>КР.Заводский</t>
  </si>
  <si>
    <t>Чайковский</t>
  </si>
  <si>
    <t>Юрьевский</t>
  </si>
  <si>
    <t>БК1</t>
  </si>
  <si>
    <t>БК3</t>
  </si>
  <si>
    <t>БК2</t>
  </si>
  <si>
    <t>БК4</t>
  </si>
  <si>
    <t>БК5</t>
  </si>
  <si>
    <t>БК6</t>
  </si>
  <si>
    <t>БК7</t>
  </si>
  <si>
    <t>ИТОГО по 1</t>
  </si>
  <si>
    <t>МПА1</t>
  </si>
  <si>
    <t>МПА2</t>
  </si>
  <si>
    <t>МПА3</t>
  </si>
  <si>
    <t>ИТОГО по 2</t>
  </si>
  <si>
    <t>ОБП1</t>
  </si>
  <si>
    <t>ОБП2</t>
  </si>
  <si>
    <t>ОБП3</t>
  </si>
  <si>
    <t>ОБП4</t>
  </si>
  <si>
    <t>ОБП5</t>
  </si>
  <si>
    <t>ОБП6</t>
  </si>
  <si>
    <t>ИТОГО по 3</t>
  </si>
  <si>
    <t>А</t>
  </si>
  <si>
    <t>Б</t>
  </si>
  <si>
    <t>В</t>
  </si>
  <si>
    <t>А / (Б + В)</t>
  </si>
  <si>
    <t>Отношение объема заимствований муниципального образования к сумме, направляемой на финансирование дефицита бюджета и (или) погашение долговых обязательств муниципального образования</t>
  </si>
  <si>
    <t>&lt;= 1</t>
  </si>
  <si>
    <t>критерий &lt;= 1</t>
  </si>
  <si>
    <t>Отношение объема муниципального долга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</si>
  <si>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А / (Б - В)</t>
  </si>
  <si>
    <t>Отношение объема расходов на обслуживание муниципального долга муниципального образования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</si>
  <si>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расходов на обслуживание муниципального долга муниципального образования в отчетном финансовом году,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-общий объем расходов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>-объем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  </r>
  </si>
  <si>
    <t>(А - Б - В - Г) / (Д - Е), при Б &gt; 0, В &gt; 0, Г &gt; 0, иначе А / (Д - Е)</t>
  </si>
  <si>
    <t>Г</t>
  </si>
  <si>
    <t>Д</t>
  </si>
  <si>
    <t>Е</t>
  </si>
  <si>
    <t>А / (Д - Е)</t>
  </si>
  <si>
    <t>(А - Б - В - Г) / (Д - Е) при Б &gt; 0, В &gt; 0, Г &gt; 0</t>
  </si>
  <si>
    <t>критерий &lt;= 0,10</t>
  </si>
  <si>
    <t>Объем муниципальных гарантий муниципального образования (для муниципальных образований - получателей дотации из районного фонда финансовой поддержки поселений (или заменяющего дотацию дополнительного норматива отчислений от налога на доходы физических лиц)</t>
  </si>
  <si>
    <t>критерий &lt;= 0,15</t>
  </si>
  <si>
    <t xml:space="preserve">А / Б 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</si>
  <si>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муниципальных гарантий муниципального образования в отчетном финансовом году,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>-общий объем расходов бюджета муниципального образования в отчетном финансовом году</t>
    </r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</si>
  <si>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</si>
  <si>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-средний размер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 в отчетном финансовом году,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>-норматив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муниципальных служащих муниципального образования, рассчитанный в соответствии с установленным порядком в отчетном финансовом году</t>
    </r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</si>
  <si>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</si>
  <si>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средств бюджета муниципального образования, предусмотренных на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 в отчетном финансовом году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/>
    </r>
  </si>
  <si>
    <t xml:space="preserve">А  </t>
  </si>
  <si>
    <t>Темп роста налоговых и неналоговых доходов бюджета муниципального образования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</si>
  <si>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</si>
  <si>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(А / Б) / (В / Г)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</si>
  <si>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</si>
  <si>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 на конец отчетного финансового года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</si>
  <si>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</si>
  <si>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Размещение на официальном сайте Боготольского района решения о бюджете (с учетом всех внесенных изменений)</t>
  </si>
  <si>
    <t>на официальном сайте Боготольского района размещено решение о бюджете (с учетом всех внесенных изменений) на отчетный финансовый год (на отчетный финансовой год и плановый период)</t>
  </si>
  <si>
    <t>Размещение нормативных правовых актов, документов и материалов, указанных в индикаторах МПА1 – МПА3 на официальном сайте Боготольского района</t>
  </si>
  <si>
    <t>критерий</t>
  </si>
  <si>
    <t>&lt;= 0,15</t>
  </si>
  <si>
    <t>&lt;= 0,10</t>
  </si>
  <si>
    <t xml:space="preserve"> -</t>
  </si>
  <si>
    <t>да</t>
  </si>
  <si>
    <t>&lt;= 0,02</t>
  </si>
  <si>
    <t>ВСЕГО</t>
  </si>
  <si>
    <t>значение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</si>
  <si>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заимствований муниципального образования в отчетном финансовом году,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-сумма, направляемая в отчетном финансовом году на финансирование дефицита бюджета муниципального образования,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>-сумма, направляемая в отчетном финансовом году на погашение долговых обязательств муниципального образования</t>
    </r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</si>
  <si>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муниципального долга муниципального образования на конец отчетного финансового года, 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-общий объем доходов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>-объем безвозмездных поступлений и (или) поступлений налоговых доходов по дополнительным нормативам отчислений в отчетном финансовом году</t>
    </r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</si>
  <si>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-размер дефицита бюджета муниципального образования на конец отчетного финансового года,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-объем поступлений от продажи акций и иных форм участия в капитале, находящихся в собственности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>-величина снижения остатков средств на счетах по учету средств бюджета муниципального образования в отчетном финансовом году,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Г</t>
    </r>
    <r>
      <rPr>
        <sz val="11"/>
        <color theme="1"/>
        <rFont val="Calibri"/>
        <family val="2"/>
        <charset val="204"/>
        <scheme val="minor"/>
      </rPr>
      <t xml:space="preserve">-разница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 в отчетном финансовом году,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Д</t>
    </r>
    <r>
      <rPr>
        <sz val="11"/>
        <color theme="1"/>
        <rFont val="Calibri"/>
        <family val="2"/>
        <charset val="204"/>
        <scheme val="minor"/>
      </rPr>
      <t xml:space="preserve">- общий объем доходов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Е</t>
    </r>
    <r>
      <rPr>
        <sz val="11"/>
        <color theme="1"/>
        <rFont val="Calibri"/>
        <family val="2"/>
        <charset val="204"/>
        <scheme val="minor"/>
      </rPr>
      <t>- объем безвозмездных поступлений и (или) поступлений налоговых доходов по дополнительным нормативам отчислений в отчетном финансовом году</t>
    </r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</si>
  <si>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-объем расходов бюджета на содержание органов местного самоуправления i-го муниципального образования в отчетном финансовом году,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 xml:space="preserve">-объем расходов бюджета на содержание органов местного самоуправления i-го муниципального образования в финансовом году, предшествующем отчетному финансовому году,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В</t>
    </r>
    <r>
      <rPr>
        <sz val="11"/>
        <color theme="1"/>
        <rFont val="Calibri"/>
        <family val="2"/>
        <charset val="204"/>
        <scheme val="minor"/>
      </rPr>
      <t xml:space="preserve"> - объем расходов бюджета i-го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Г</t>
    </r>
    <r>
      <rPr>
        <sz val="11"/>
        <color theme="1"/>
        <rFont val="Calibri"/>
        <family val="2"/>
        <charset val="204"/>
        <scheme val="minor"/>
      </rPr>
      <t xml:space="preserve"> - объем расходов бюджета i-го муниципального образования в финансовом году, предшествующем отчетному финансовому году</t>
    </r>
  </si>
  <si>
    <t>мпа1</t>
  </si>
  <si>
    <t>мпа2</t>
  </si>
  <si>
    <t>мпа3</t>
  </si>
  <si>
    <t>нет</t>
  </si>
  <si>
    <t>3 степень</t>
  </si>
  <si>
    <t>2 степень</t>
  </si>
  <si>
    <t>1 степень</t>
  </si>
  <si>
    <t>БК1-БК7</t>
  </si>
  <si>
    <t>МПА1-МПА3</t>
  </si>
  <si>
    <t>ОБП1-ОБП6</t>
  </si>
  <si>
    <t>место в рейтинге</t>
  </si>
  <si>
    <t>информация с сайта</t>
  </si>
  <si>
    <t>критерий - предоставлен в ФУ</t>
  </si>
  <si>
    <t>Наличие МПА, устанавливающего нормативы финансовых затрат на оказание муниципальных услуг в сфере культуры</t>
  </si>
  <si>
    <t>Копии НПА, указанных в индикаторах МПА1 – МПА3 предоставлены в ФУ</t>
  </si>
  <si>
    <r>
      <t xml:space="preserve">               -объем налоговых и неналоговых доходов бюджетов муниципальных образований Боготольского района в отчетном финансовом году,                -объем налоговых и неналоговых доходов бюджетов муниципальный образований Боготольского района в финансовом году, предшествующем отчетному,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 xml:space="preserve"> А</t>
    </r>
    <r>
      <rPr>
        <sz val="11"/>
        <color theme="1"/>
        <rFont val="Calibri"/>
        <family val="2"/>
        <charset val="204"/>
        <scheme val="minor"/>
      </rPr>
      <t xml:space="preserve">- объем налоговых и неналоговых доходов бюджета муниципального образования в отчетном финансовом году,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>- объем налоговых и неналоговых доходов бюджета муниципального образования в финансовом году, предшествующем отчетному</t>
    </r>
  </si>
  <si>
    <t>по 14-мо</t>
  </si>
  <si>
    <r>
      <rPr>
        <sz val="11"/>
        <color rgb="FFFF0000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-размер кредиторской задолженности бюджета муниципального образования на конец отчетного финансового года, 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>Б</t>
    </r>
    <r>
      <rPr>
        <sz val="11"/>
        <color theme="1"/>
        <rFont val="Calibri"/>
        <family val="2"/>
        <charset val="204"/>
        <scheme val="minor"/>
      </rPr>
      <t>-общий объем расходов бюджета муниципального образования в отчетном финансовом году</t>
    </r>
  </si>
  <si>
    <t>критерий -0</t>
  </si>
  <si>
    <t>критерий  - 0</t>
  </si>
  <si>
    <t>критерий - "да"</t>
  </si>
  <si>
    <t>критерий - &lt;,=1</t>
  </si>
  <si>
    <t>нормативные правовые акты, документы и материалы, указанные в индикаторах МПА1 – МПА3 размещены на официальном сайте Боготольского района (проверка ссылок на 12.02.2019 г.)</t>
  </si>
  <si>
    <t>Наличие МПА</t>
  </si>
  <si>
    <t>3 из 3</t>
  </si>
  <si>
    <t>6 из 6</t>
  </si>
  <si>
    <t>2 из 3</t>
  </si>
  <si>
    <t>4 из 6</t>
  </si>
  <si>
    <t xml:space="preserve"> не вошедшие в 1 и 2 степень</t>
  </si>
  <si>
    <t>7 из 7</t>
  </si>
  <si>
    <t>выполнено 16 показателей из 16</t>
  </si>
  <si>
    <t>выполнено 14-15 показателей из 16</t>
  </si>
  <si>
    <t>выполнено ниже 14</t>
  </si>
  <si>
    <t>Наличие МПА, устанавливающего порядок и требования проведения публичных слушаний по проекту сельского бюджета на 2020 год и плановый период 2021-2022 г.г.</t>
  </si>
  <si>
    <t>Наличие МПА, утверждающий перечень муниципальных программ, реализуемых в сельсовете в 2020 г.</t>
  </si>
  <si>
    <t>место в рейтинге за 2020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</si>
</sst>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0" xfId="0" applyFont="1" applyFill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3" fillId="4" borderId="0" xfId="0" applyFont="1" applyFill="1"/>
    <xf numFmtId="0" fontId="0" fillId="4" borderId="0" xfId="0" applyFill="1"/>
    <xf numFmtId="0" fontId="4" fillId="2" borderId="2" xfId="0" applyFont="1" applyFill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4" borderId="1" xfId="0" applyFill="1" applyBorder="1"/>
    <xf numFmtId="0" fontId="4" fillId="2" borderId="4" xfId="0" applyFont="1" applyFill="1" applyBorder="1" applyAlignment="1">
      <alignment vertical="top" wrapText="1"/>
    </xf>
    <xf numFmtId="2" fontId="0" fillId="0" borderId="1" xfId="0" applyNumberFormat="1" applyBorder="1"/>
    <xf numFmtId="2" fontId="0" fillId="0" borderId="1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6" borderId="1" xfId="0" applyFont="1" applyFill="1" applyBorder="1" applyAlignment="1">
      <alignment horizontal="center" wrapText="1"/>
    </xf>
    <xf numFmtId="1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2" borderId="1" xfId="0" applyFill="1" applyBorder="1"/>
    <xf numFmtId="1" fontId="0" fillId="0" borderId="1" xfId="0" applyNumberFormat="1" applyBorder="1"/>
    <xf numFmtId="1" fontId="0" fillId="4" borderId="1" xfId="0" applyNumberFormat="1" applyFill="1" applyBorder="1"/>
    <xf numFmtId="0" fontId="3" fillId="2" borderId="1" xfId="0" applyFont="1" applyFill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164" fontId="5" fillId="9" borderId="1" xfId="0" applyNumberFormat="1" applyFon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0" fillId="0" borderId="0" xfId="0" applyBorder="1"/>
    <xf numFmtId="0" fontId="5" fillId="0" borderId="1" xfId="0" applyFont="1" applyBorder="1"/>
    <xf numFmtId="1" fontId="5" fillId="4" borderId="1" xfId="0" applyNumberFormat="1" applyFont="1" applyFill="1" applyBorder="1"/>
    <xf numFmtId="0" fontId="5" fillId="4" borderId="1" xfId="0" applyFont="1" applyFill="1" applyBorder="1"/>
    <xf numFmtId="0" fontId="5" fillId="4" borderId="0" xfId="0" applyFont="1" applyFill="1"/>
    <xf numFmtId="0" fontId="4" fillId="0" borderId="2" xfId="0" applyFont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right"/>
    </xf>
    <xf numFmtId="2" fontId="0" fillId="3" borderId="1" xfId="0" applyNumberFormat="1" applyFill="1" applyBorder="1"/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5" fontId="0" fillId="4" borderId="0" xfId="0" applyNumberFormat="1" applyFill="1"/>
    <xf numFmtId="165" fontId="0" fillId="4" borderId="1" xfId="0" applyNumberFormat="1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8" borderId="8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3" borderId="5" xfId="0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3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3" fillId="4" borderId="0" xfId="0" applyFont="1" applyFill="1" applyBorder="1" applyAlignment="1">
      <alignment horizontal="center" wrapText="1"/>
    </xf>
    <xf numFmtId="164" fontId="0" fillId="9" borderId="1" xfId="0" applyNumberFormat="1" applyFont="1" applyFill="1" applyBorder="1" applyAlignment="1">
      <alignment horizontal="right"/>
    </xf>
    <xf numFmtId="2" fontId="0" fillId="4" borderId="1" xfId="0" applyNumberFormat="1" applyFill="1" applyBorder="1"/>
    <xf numFmtId="1" fontId="0" fillId="7" borderId="1" xfId="0" applyNumberFormat="1" applyFill="1" applyBorder="1" applyAlignment="1">
      <alignment horizontal="center"/>
    </xf>
    <xf numFmtId="1" fontId="5" fillId="7" borderId="1" xfId="0" applyNumberFormat="1" applyFont="1" applyFill="1" applyBorder="1" applyAlignment="1">
      <alignment horizontal="center"/>
    </xf>
    <xf numFmtId="1" fontId="0" fillId="9" borderId="1" xfId="0" applyNumberFormat="1" applyFont="1" applyFill="1" applyBorder="1" applyAlignment="1">
      <alignment horizontal="center"/>
    </xf>
    <xf numFmtId="2" fontId="0" fillId="9" borderId="1" xfId="0" applyNumberFormat="1" applyFill="1" applyBorder="1"/>
    <xf numFmtId="0" fontId="0" fillId="9" borderId="1" xfId="0" applyFill="1" applyBorder="1"/>
    <xf numFmtId="0" fontId="5" fillId="8" borderId="7" xfId="0" applyFont="1" applyFill="1" applyBorder="1" applyAlignment="1">
      <alignment horizontal="center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0</xdr:col>
      <xdr:colOff>695325</xdr:colOff>
      <xdr:row>14</xdr:row>
      <xdr:rowOff>742950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3571875"/>
          <a:ext cx="695325" cy="7429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307731</xdr:colOff>
      <xdr:row>3</xdr:row>
      <xdr:rowOff>190500</xdr:rowOff>
    </xdr:to>
    <xdr:pic>
      <xdr:nvPicPr>
        <xdr:cNvPr id="9219" name="Рисунок 38" descr="base_23675_169328_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4925" y="866775"/>
          <a:ext cx="307731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333375</xdr:colOff>
      <xdr:row>3</xdr:row>
      <xdr:rowOff>200025</xdr:rowOff>
    </xdr:to>
    <xdr:pic>
      <xdr:nvPicPr>
        <xdr:cNvPr id="5" name="Рисунок 4" descr="base_23675_169328_7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19300" y="866775"/>
          <a:ext cx="3333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14</xdr:row>
      <xdr:rowOff>38100</xdr:rowOff>
    </xdr:from>
    <xdr:to>
      <xdr:col>1</xdr:col>
      <xdr:colOff>374406</xdr:colOff>
      <xdr:row>14</xdr:row>
      <xdr:rowOff>228600</xdr:rowOff>
    </xdr:to>
    <xdr:pic>
      <xdr:nvPicPr>
        <xdr:cNvPr id="6" name="Рисунок 38" descr="base_23675_169328_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71600" y="3267075"/>
          <a:ext cx="307731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457200</xdr:colOff>
      <xdr:row>14</xdr:row>
      <xdr:rowOff>447675</xdr:rowOff>
    </xdr:from>
    <xdr:to>
      <xdr:col>4</xdr:col>
      <xdr:colOff>180975</xdr:colOff>
      <xdr:row>14</xdr:row>
      <xdr:rowOff>647700</xdr:rowOff>
    </xdr:to>
    <xdr:pic>
      <xdr:nvPicPr>
        <xdr:cNvPr id="7" name="Рисунок 6" descr="base_23675_169328_7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86100" y="3676650"/>
          <a:ext cx="3333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topLeftCell="B4" zoomScaleNormal="100" workbookViewId="0">
      <selection activeCell="J29" sqref="J29:J36"/>
    </sheetView>
  </sheetViews>
  <sheetFormatPr defaultRowHeight="15"/>
  <cols>
    <col min="1" max="1" width="5.5703125" hidden="1" customWidth="1"/>
    <col min="2" max="2" width="16.85546875" customWidth="1"/>
    <col min="3" max="3" width="7.42578125" customWidth="1"/>
    <col min="4" max="5" width="7.140625" customWidth="1"/>
    <col min="6" max="6" width="8.42578125" customWidth="1"/>
    <col min="7" max="7" width="6.140625" customWidth="1"/>
    <col min="8" max="8" width="6.42578125" style="10" customWidth="1"/>
    <col min="9" max="9" width="10" customWidth="1"/>
    <col min="11" max="11" width="6.7109375" style="10" customWidth="1"/>
    <col min="12" max="13" width="6.42578125" style="10" customWidth="1"/>
    <col min="15" max="16" width="9.140625" style="10"/>
    <col min="19" max="20" width="9.140625" style="10"/>
    <col min="23" max="23" width="0" hidden="1" customWidth="1"/>
  </cols>
  <sheetData>
    <row r="1" spans="2:23" hidden="1"/>
    <row r="2" spans="2:23" hidden="1"/>
    <row r="3" spans="2:23" hidden="1"/>
    <row r="5" spans="2:23" ht="45">
      <c r="B5" s="1"/>
      <c r="C5" s="3" t="s">
        <v>8</v>
      </c>
      <c r="D5" s="3" t="s">
        <v>10</v>
      </c>
      <c r="E5" s="3" t="s">
        <v>9</v>
      </c>
      <c r="F5" s="3" t="s">
        <v>11</v>
      </c>
      <c r="G5" s="3" t="s">
        <v>12</v>
      </c>
      <c r="H5" s="18" t="s">
        <v>13</v>
      </c>
      <c r="I5" s="3" t="s">
        <v>14</v>
      </c>
      <c r="J5" s="24" t="s">
        <v>15</v>
      </c>
      <c r="K5" s="18" t="s">
        <v>16</v>
      </c>
      <c r="L5" s="18" t="s">
        <v>17</v>
      </c>
      <c r="M5" s="18" t="s">
        <v>18</v>
      </c>
      <c r="N5" s="24" t="s">
        <v>19</v>
      </c>
      <c r="O5" s="14" t="s">
        <v>20</v>
      </c>
      <c r="P5" s="14" t="s">
        <v>21</v>
      </c>
      <c r="Q5" s="1" t="s">
        <v>22</v>
      </c>
      <c r="R5" s="1" t="s">
        <v>23</v>
      </c>
      <c r="S5" s="14" t="s">
        <v>24</v>
      </c>
      <c r="T5" s="14" t="s">
        <v>25</v>
      </c>
      <c r="U5" s="24" t="s">
        <v>26</v>
      </c>
      <c r="V5" s="27" t="s">
        <v>69</v>
      </c>
      <c r="W5" s="51" t="s">
        <v>85</v>
      </c>
    </row>
    <row r="6" spans="2:23">
      <c r="B6" s="1" t="s">
        <v>0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19">
        <v>1</v>
      </c>
      <c r="I6" s="3">
        <v>1</v>
      </c>
      <c r="J6" s="25">
        <f>C6+D6+E6+F6+G6+H6+I6</f>
        <v>7</v>
      </c>
      <c r="K6" s="18">
        <v>1</v>
      </c>
      <c r="L6" s="18">
        <v>1</v>
      </c>
      <c r="M6" s="18">
        <v>1</v>
      </c>
      <c r="N6" s="26">
        <f>K6+L6+M6</f>
        <v>3</v>
      </c>
      <c r="O6" s="14">
        <v>0</v>
      </c>
      <c r="P6" s="14">
        <v>0</v>
      </c>
      <c r="Q6" s="1">
        <v>1</v>
      </c>
      <c r="R6" s="1">
        <v>1</v>
      </c>
      <c r="S6" s="14">
        <v>1</v>
      </c>
      <c r="T6" s="14">
        <v>0</v>
      </c>
      <c r="U6" s="26">
        <f>O6+P6+Q6+R6+S6+T6</f>
        <v>3</v>
      </c>
      <c r="V6" s="28">
        <f>J6+N6+U6</f>
        <v>13</v>
      </c>
      <c r="W6" s="52">
        <v>1</v>
      </c>
    </row>
    <row r="7" spans="2:23">
      <c r="B7" s="1" t="s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19">
        <v>1</v>
      </c>
      <c r="I7" s="3">
        <v>1</v>
      </c>
      <c r="J7" s="25">
        <f t="shared" ref="J7:J13" si="0">C7+D7+E7+F7+G7+H7+I7</f>
        <v>7</v>
      </c>
      <c r="K7" s="18">
        <v>1</v>
      </c>
      <c r="L7" s="18">
        <v>1</v>
      </c>
      <c r="M7" s="18">
        <v>1</v>
      </c>
      <c r="N7" s="26">
        <f t="shared" ref="N7:N13" si="1">K7+L7+M7</f>
        <v>3</v>
      </c>
      <c r="O7" s="14">
        <v>1</v>
      </c>
      <c r="P7" s="14">
        <v>1</v>
      </c>
      <c r="Q7" s="1">
        <v>1</v>
      </c>
      <c r="R7" s="1">
        <v>1</v>
      </c>
      <c r="S7" s="14">
        <v>1</v>
      </c>
      <c r="T7" s="14">
        <v>0</v>
      </c>
      <c r="U7" s="26">
        <f t="shared" ref="U7:U13" si="2">O7+P7+Q7+R7+S7+T7</f>
        <v>5</v>
      </c>
      <c r="V7" s="28">
        <f t="shared" ref="V7:V13" si="3">J7+N7+U7</f>
        <v>15</v>
      </c>
      <c r="W7" s="52">
        <v>2</v>
      </c>
    </row>
    <row r="8" spans="2:23">
      <c r="B8" s="1" t="s">
        <v>2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19">
        <v>1</v>
      </c>
      <c r="I8" s="3">
        <v>1</v>
      </c>
      <c r="J8" s="25">
        <f t="shared" si="0"/>
        <v>7</v>
      </c>
      <c r="K8" s="18">
        <v>1</v>
      </c>
      <c r="L8" s="18">
        <v>1</v>
      </c>
      <c r="M8" s="18">
        <v>1</v>
      </c>
      <c r="N8" s="26">
        <f t="shared" si="1"/>
        <v>3</v>
      </c>
      <c r="O8" s="14">
        <v>1</v>
      </c>
      <c r="P8" s="14">
        <v>1</v>
      </c>
      <c r="Q8" s="1">
        <v>1</v>
      </c>
      <c r="R8" s="1">
        <v>1</v>
      </c>
      <c r="S8" s="14">
        <v>1</v>
      </c>
      <c r="T8" s="14">
        <v>0</v>
      </c>
      <c r="U8" s="26">
        <f t="shared" si="2"/>
        <v>5</v>
      </c>
      <c r="V8" s="28">
        <f t="shared" si="3"/>
        <v>15</v>
      </c>
      <c r="W8" s="52">
        <v>3</v>
      </c>
    </row>
    <row r="9" spans="2:23">
      <c r="B9" s="1" t="s">
        <v>3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19">
        <v>1</v>
      </c>
      <c r="I9" s="3">
        <v>1</v>
      </c>
      <c r="J9" s="25">
        <f t="shared" si="0"/>
        <v>7</v>
      </c>
      <c r="K9" s="18">
        <v>1</v>
      </c>
      <c r="L9" s="18">
        <v>1</v>
      </c>
      <c r="M9" s="18">
        <v>1</v>
      </c>
      <c r="N9" s="26">
        <f t="shared" si="1"/>
        <v>3</v>
      </c>
      <c r="O9" s="14">
        <v>1</v>
      </c>
      <c r="P9" s="14">
        <v>1</v>
      </c>
      <c r="Q9" s="1">
        <v>1</v>
      </c>
      <c r="R9" s="1">
        <v>1</v>
      </c>
      <c r="S9" s="14">
        <v>1</v>
      </c>
      <c r="T9" s="14">
        <v>0</v>
      </c>
      <c r="U9" s="26">
        <f t="shared" si="2"/>
        <v>5</v>
      </c>
      <c r="V9" s="28">
        <f t="shared" si="3"/>
        <v>15</v>
      </c>
      <c r="W9" s="52">
        <v>3</v>
      </c>
    </row>
    <row r="10" spans="2:23">
      <c r="B10" s="1" t="s">
        <v>4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19">
        <v>1</v>
      </c>
      <c r="I10" s="3">
        <v>1</v>
      </c>
      <c r="J10" s="25">
        <f t="shared" si="0"/>
        <v>7</v>
      </c>
      <c r="K10" s="18">
        <v>1</v>
      </c>
      <c r="L10" s="18">
        <v>1</v>
      </c>
      <c r="M10" s="18">
        <v>1</v>
      </c>
      <c r="N10" s="26">
        <f t="shared" si="1"/>
        <v>3</v>
      </c>
      <c r="O10" s="14">
        <v>0</v>
      </c>
      <c r="P10" s="14">
        <v>0</v>
      </c>
      <c r="Q10" s="1">
        <v>1</v>
      </c>
      <c r="R10" s="1">
        <v>1</v>
      </c>
      <c r="S10" s="14">
        <v>1</v>
      </c>
      <c r="T10" s="14">
        <v>1</v>
      </c>
      <c r="U10" s="26">
        <f t="shared" si="2"/>
        <v>4</v>
      </c>
      <c r="V10" s="28">
        <f t="shared" si="3"/>
        <v>14</v>
      </c>
      <c r="W10" s="52">
        <v>2</v>
      </c>
    </row>
    <row r="11" spans="2:23">
      <c r="B11" s="1" t="s">
        <v>5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19">
        <v>1</v>
      </c>
      <c r="I11" s="3">
        <v>1</v>
      </c>
      <c r="J11" s="25">
        <f t="shared" si="0"/>
        <v>7</v>
      </c>
      <c r="K11" s="18">
        <v>1</v>
      </c>
      <c r="L11" s="18">
        <v>1</v>
      </c>
      <c r="M11" s="18">
        <v>1</v>
      </c>
      <c r="N11" s="26">
        <f t="shared" si="1"/>
        <v>3</v>
      </c>
      <c r="O11" s="14">
        <v>1</v>
      </c>
      <c r="P11" s="14">
        <v>1</v>
      </c>
      <c r="Q11" s="1">
        <v>1</v>
      </c>
      <c r="R11" s="1">
        <v>1</v>
      </c>
      <c r="S11" s="14">
        <v>1</v>
      </c>
      <c r="T11" s="14">
        <v>0</v>
      </c>
      <c r="U11" s="26">
        <f t="shared" si="2"/>
        <v>5</v>
      </c>
      <c r="V11" s="28">
        <f t="shared" si="3"/>
        <v>15</v>
      </c>
      <c r="W11" s="52">
        <v>2</v>
      </c>
    </row>
    <row r="12" spans="2:23">
      <c r="B12" s="1" t="s">
        <v>6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19">
        <v>0</v>
      </c>
      <c r="I12" s="3">
        <v>1</v>
      </c>
      <c r="J12" s="25">
        <f t="shared" si="0"/>
        <v>6</v>
      </c>
      <c r="K12" s="18">
        <v>1</v>
      </c>
      <c r="L12" s="18">
        <v>1</v>
      </c>
      <c r="M12" s="18">
        <v>1</v>
      </c>
      <c r="N12" s="26">
        <f t="shared" si="1"/>
        <v>3</v>
      </c>
      <c r="O12" s="14">
        <v>0</v>
      </c>
      <c r="P12" s="14">
        <v>1</v>
      </c>
      <c r="Q12" s="1">
        <v>1</v>
      </c>
      <c r="R12" s="1">
        <v>1</v>
      </c>
      <c r="S12" s="14">
        <v>1</v>
      </c>
      <c r="T12" s="14">
        <v>0</v>
      </c>
      <c r="U12" s="26">
        <f t="shared" si="2"/>
        <v>4</v>
      </c>
      <c r="V12" s="28">
        <f t="shared" si="3"/>
        <v>13</v>
      </c>
      <c r="W12" s="52">
        <v>2</v>
      </c>
    </row>
    <row r="13" spans="2:23">
      <c r="B13" s="1" t="s">
        <v>7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19">
        <v>1</v>
      </c>
      <c r="I13" s="3">
        <v>1</v>
      </c>
      <c r="J13" s="25">
        <f t="shared" si="0"/>
        <v>7</v>
      </c>
      <c r="K13" s="18">
        <v>1</v>
      </c>
      <c r="L13" s="18">
        <v>1</v>
      </c>
      <c r="M13" s="18">
        <v>1</v>
      </c>
      <c r="N13" s="26">
        <f t="shared" si="1"/>
        <v>3</v>
      </c>
      <c r="O13" s="14">
        <v>1</v>
      </c>
      <c r="P13" s="14">
        <v>0</v>
      </c>
      <c r="Q13" s="1">
        <v>1</v>
      </c>
      <c r="R13" s="1">
        <v>1</v>
      </c>
      <c r="S13" s="14">
        <v>1</v>
      </c>
      <c r="T13" s="14">
        <v>1</v>
      </c>
      <c r="U13" s="26">
        <f t="shared" si="2"/>
        <v>5</v>
      </c>
      <c r="V13" s="28">
        <f t="shared" si="3"/>
        <v>15</v>
      </c>
      <c r="W13" s="52">
        <v>2</v>
      </c>
    </row>
    <row r="14" spans="2:23" s="23" customFormat="1">
      <c r="B14" s="20" t="s">
        <v>63</v>
      </c>
      <c r="C14" s="21" t="s">
        <v>32</v>
      </c>
      <c r="D14" s="21" t="s">
        <v>32</v>
      </c>
      <c r="E14" s="21" t="s">
        <v>64</v>
      </c>
      <c r="F14" s="21" t="s">
        <v>65</v>
      </c>
      <c r="G14" s="21" t="s">
        <v>66</v>
      </c>
      <c r="H14" s="21" t="s">
        <v>66</v>
      </c>
      <c r="I14" s="21" t="s">
        <v>66</v>
      </c>
      <c r="J14" s="22">
        <v>7</v>
      </c>
      <c r="K14" s="21" t="s">
        <v>67</v>
      </c>
      <c r="L14" s="21" t="s">
        <v>67</v>
      </c>
      <c r="M14" s="21" t="s">
        <v>67</v>
      </c>
      <c r="N14" s="21">
        <v>3</v>
      </c>
      <c r="O14" s="21" t="s">
        <v>32</v>
      </c>
      <c r="P14" s="21" t="s">
        <v>32</v>
      </c>
      <c r="Q14" s="21">
        <v>0</v>
      </c>
      <c r="R14" s="21" t="s">
        <v>68</v>
      </c>
      <c r="S14" s="21" t="s">
        <v>67</v>
      </c>
      <c r="T14" s="21" t="s">
        <v>67</v>
      </c>
      <c r="U14" s="21">
        <v>6</v>
      </c>
      <c r="V14" s="72">
        <v>16</v>
      </c>
    </row>
    <row r="16" spans="2:23" hidden="1"/>
    <row r="17" spans="2:20" ht="63">
      <c r="B17" s="1"/>
      <c r="C17" s="57" t="s">
        <v>82</v>
      </c>
      <c r="D17" s="1"/>
      <c r="E17" s="57" t="s">
        <v>83</v>
      </c>
      <c r="F17" s="1"/>
      <c r="G17" s="57" t="s">
        <v>84</v>
      </c>
      <c r="H17" s="14"/>
      <c r="I17" s="62" t="s">
        <v>110</v>
      </c>
    </row>
    <row r="18" spans="2:20" ht="26.25" customHeight="1">
      <c r="B18" s="69" t="s">
        <v>81</v>
      </c>
      <c r="C18" s="70">
        <v>7</v>
      </c>
      <c r="D18" s="61" t="s">
        <v>104</v>
      </c>
      <c r="E18" s="70">
        <v>3</v>
      </c>
      <c r="F18" s="61" t="s">
        <v>99</v>
      </c>
      <c r="G18" s="70">
        <v>6</v>
      </c>
      <c r="H18" s="61" t="s">
        <v>100</v>
      </c>
      <c r="I18" s="63"/>
    </row>
    <row r="19" spans="2:20" ht="27" customHeight="1">
      <c r="B19" s="1"/>
      <c r="C19" s="58"/>
      <c r="D19" s="18"/>
      <c r="E19" s="56"/>
      <c r="F19" s="18"/>
      <c r="G19" s="56"/>
      <c r="H19" s="18"/>
      <c r="I19" s="64"/>
      <c r="K19" t="s">
        <v>105</v>
      </c>
    </row>
    <row r="20" spans="2:20" ht="18.75" hidden="1">
      <c r="B20" s="1" t="s">
        <v>1</v>
      </c>
      <c r="C20" s="58">
        <f t="shared" ref="C20:C26" si="4">J7</f>
        <v>7</v>
      </c>
      <c r="D20" s="18">
        <v>1</v>
      </c>
      <c r="E20" s="56">
        <f t="shared" ref="E20:E26" si="5">N7</f>
        <v>3</v>
      </c>
      <c r="F20" s="18">
        <v>1</v>
      </c>
      <c r="G20" s="56">
        <f t="shared" ref="G20:G26" si="6">U7</f>
        <v>5</v>
      </c>
      <c r="H20" s="18">
        <v>0</v>
      </c>
      <c r="I20" s="65"/>
      <c r="K20"/>
    </row>
    <row r="21" spans="2:20" ht="18.75" hidden="1">
      <c r="B21" s="1" t="s">
        <v>2</v>
      </c>
      <c r="C21" s="58">
        <f t="shared" si="4"/>
        <v>7</v>
      </c>
      <c r="D21" s="18">
        <v>1</v>
      </c>
      <c r="E21" s="56">
        <f t="shared" si="5"/>
        <v>3</v>
      </c>
      <c r="F21" s="18">
        <v>1</v>
      </c>
      <c r="G21" s="56">
        <f t="shared" si="6"/>
        <v>5</v>
      </c>
      <c r="H21" s="18">
        <v>0</v>
      </c>
      <c r="I21" s="65"/>
      <c r="K21"/>
    </row>
    <row r="22" spans="2:20" ht="18.75" hidden="1">
      <c r="B22" s="1" t="s">
        <v>3</v>
      </c>
      <c r="C22" s="58">
        <f t="shared" si="4"/>
        <v>7</v>
      </c>
      <c r="D22" s="18">
        <v>1</v>
      </c>
      <c r="E22" s="56">
        <f t="shared" si="5"/>
        <v>3</v>
      </c>
      <c r="F22" s="18">
        <v>1</v>
      </c>
      <c r="G22" s="56">
        <f t="shared" si="6"/>
        <v>5</v>
      </c>
      <c r="H22" s="18">
        <v>0</v>
      </c>
      <c r="I22" s="65"/>
      <c r="K22"/>
    </row>
    <row r="23" spans="2:20" ht="18.75" hidden="1">
      <c r="B23" s="1" t="s">
        <v>4</v>
      </c>
      <c r="C23" s="58">
        <f t="shared" si="4"/>
        <v>7</v>
      </c>
      <c r="D23" s="18">
        <v>1</v>
      </c>
      <c r="E23" s="56">
        <f t="shared" si="5"/>
        <v>3</v>
      </c>
      <c r="F23" s="18">
        <v>1</v>
      </c>
      <c r="G23" s="56">
        <f t="shared" si="6"/>
        <v>4</v>
      </c>
      <c r="H23" s="18">
        <v>0</v>
      </c>
      <c r="I23" s="65"/>
      <c r="K23"/>
    </row>
    <row r="24" spans="2:20" ht="18.75" hidden="1">
      <c r="B24" s="1" t="s">
        <v>5</v>
      </c>
      <c r="C24" s="58">
        <f t="shared" si="4"/>
        <v>7</v>
      </c>
      <c r="D24" s="18">
        <v>1</v>
      </c>
      <c r="E24" s="56">
        <f t="shared" si="5"/>
        <v>3</v>
      </c>
      <c r="F24" s="18">
        <v>1</v>
      </c>
      <c r="G24" s="56">
        <f t="shared" si="6"/>
        <v>5</v>
      </c>
      <c r="H24" s="18">
        <v>0</v>
      </c>
      <c r="I24" s="66"/>
      <c r="K24"/>
    </row>
    <row r="25" spans="2:20" ht="18.75" hidden="1">
      <c r="B25" s="1" t="s">
        <v>6</v>
      </c>
      <c r="C25" s="58">
        <f t="shared" si="4"/>
        <v>6</v>
      </c>
      <c r="D25" s="18">
        <v>1</v>
      </c>
      <c r="E25" s="56">
        <f t="shared" si="5"/>
        <v>3</v>
      </c>
      <c r="F25" s="18">
        <v>1</v>
      </c>
      <c r="G25" s="56">
        <f t="shared" si="6"/>
        <v>4</v>
      </c>
      <c r="H25" s="18">
        <v>0</v>
      </c>
      <c r="I25" s="65"/>
      <c r="K25"/>
    </row>
    <row r="26" spans="2:20" ht="18.75" hidden="1">
      <c r="B26" s="1" t="s">
        <v>7</v>
      </c>
      <c r="C26" s="58">
        <f t="shared" si="4"/>
        <v>7</v>
      </c>
      <c r="D26" s="18">
        <v>1</v>
      </c>
      <c r="E26" s="56">
        <f t="shared" si="5"/>
        <v>3</v>
      </c>
      <c r="F26" s="18">
        <v>1</v>
      </c>
      <c r="G26" s="56">
        <f t="shared" si="6"/>
        <v>5</v>
      </c>
      <c r="H26" s="18">
        <v>0</v>
      </c>
      <c r="I26" s="65"/>
      <c r="K26"/>
    </row>
    <row r="27" spans="2:20" ht="29.25" customHeight="1">
      <c r="B27" s="69" t="s">
        <v>80</v>
      </c>
      <c r="C27" s="71">
        <v>7</v>
      </c>
      <c r="D27" s="61" t="s">
        <v>104</v>
      </c>
      <c r="E27" s="71">
        <v>2</v>
      </c>
      <c r="F27" s="61" t="s">
        <v>101</v>
      </c>
      <c r="G27" s="71">
        <v>4</v>
      </c>
      <c r="H27" s="61" t="s">
        <v>102</v>
      </c>
      <c r="I27" s="63"/>
      <c r="K27" t="s">
        <v>106</v>
      </c>
    </row>
    <row r="28" spans="2:20" ht="18.75" hidden="1">
      <c r="B28" s="1" t="s">
        <v>0</v>
      </c>
      <c r="C28" s="58">
        <f>J6</f>
        <v>7</v>
      </c>
      <c r="D28" s="60">
        <f>D19</f>
        <v>0</v>
      </c>
      <c r="E28" s="59">
        <f>N6</f>
        <v>3</v>
      </c>
      <c r="F28" s="60">
        <v>1</v>
      </c>
      <c r="G28" s="59">
        <f>U6</f>
        <v>3</v>
      </c>
      <c r="H28" s="60">
        <v>1</v>
      </c>
      <c r="I28" s="65"/>
      <c r="K28"/>
    </row>
    <row r="29" spans="2:20" ht="21" customHeight="1">
      <c r="B29" s="1" t="s">
        <v>1</v>
      </c>
      <c r="C29" s="58">
        <f t="shared" ref="C29:C33" si="7">J7</f>
        <v>7</v>
      </c>
      <c r="D29" s="60">
        <f t="shared" ref="D29:D33" si="8">D20</f>
        <v>1</v>
      </c>
      <c r="E29" s="59">
        <f t="shared" ref="E29:E33" si="9">N7</f>
        <v>3</v>
      </c>
      <c r="F29" s="60">
        <v>1</v>
      </c>
      <c r="G29" s="59">
        <f t="shared" ref="G29:G33" si="10">U7</f>
        <v>5</v>
      </c>
      <c r="H29" s="60">
        <v>1</v>
      </c>
      <c r="I29" s="64">
        <v>2</v>
      </c>
      <c r="J29" s="99">
        <f>C29+E29+G29</f>
        <v>15</v>
      </c>
      <c r="K29"/>
    </row>
    <row r="30" spans="2:20" ht="18.75" hidden="1">
      <c r="B30" s="1" t="s">
        <v>2</v>
      </c>
      <c r="C30" s="58">
        <f t="shared" si="7"/>
        <v>7</v>
      </c>
      <c r="D30" s="60">
        <f t="shared" si="8"/>
        <v>1</v>
      </c>
      <c r="E30" s="59">
        <f t="shared" si="9"/>
        <v>3</v>
      </c>
      <c r="F30" s="60">
        <v>1</v>
      </c>
      <c r="G30" s="59">
        <f t="shared" si="10"/>
        <v>5</v>
      </c>
      <c r="H30" s="60">
        <v>0</v>
      </c>
      <c r="I30" s="65"/>
      <c r="J30" s="99">
        <f t="shared" ref="J30:J41" si="11">C30+E30+G30</f>
        <v>15</v>
      </c>
      <c r="K30"/>
      <c r="P30" s="47"/>
    </row>
    <row r="31" spans="2:20" s="41" customFormat="1" ht="18.75" hidden="1">
      <c r="B31" s="44" t="s">
        <v>3</v>
      </c>
      <c r="C31" s="58">
        <f t="shared" si="7"/>
        <v>7</v>
      </c>
      <c r="D31" s="60">
        <f t="shared" si="8"/>
        <v>1</v>
      </c>
      <c r="E31" s="59">
        <f t="shared" si="9"/>
        <v>3</v>
      </c>
      <c r="F31" s="60">
        <v>1</v>
      </c>
      <c r="G31" s="59">
        <f t="shared" si="10"/>
        <v>5</v>
      </c>
      <c r="H31" s="60">
        <v>0</v>
      </c>
      <c r="I31" s="65"/>
      <c r="J31" s="99">
        <f t="shared" si="11"/>
        <v>15</v>
      </c>
      <c r="L31" s="47"/>
      <c r="M31" s="47"/>
      <c r="O31" s="47"/>
      <c r="P31" s="47"/>
      <c r="S31" s="47"/>
      <c r="T31" s="47"/>
    </row>
    <row r="32" spans="2:20" ht="18" customHeight="1">
      <c r="B32" s="1" t="s">
        <v>4</v>
      </c>
      <c r="C32" s="58">
        <f t="shared" si="7"/>
        <v>7</v>
      </c>
      <c r="D32" s="60">
        <f t="shared" si="8"/>
        <v>1</v>
      </c>
      <c r="E32" s="59">
        <f t="shared" si="9"/>
        <v>3</v>
      </c>
      <c r="F32" s="60">
        <v>1</v>
      </c>
      <c r="G32" s="59">
        <f t="shared" si="10"/>
        <v>4</v>
      </c>
      <c r="H32" s="60">
        <v>1</v>
      </c>
      <c r="I32" s="64">
        <v>2</v>
      </c>
      <c r="J32" s="99">
        <f t="shared" si="11"/>
        <v>14</v>
      </c>
      <c r="K32"/>
    </row>
    <row r="33" spans="2:11" ht="21.75" customHeight="1">
      <c r="B33" s="1" t="s">
        <v>5</v>
      </c>
      <c r="C33" s="58">
        <f t="shared" si="7"/>
        <v>7</v>
      </c>
      <c r="D33" s="60">
        <f t="shared" si="8"/>
        <v>1</v>
      </c>
      <c r="E33" s="59">
        <f t="shared" si="9"/>
        <v>3</v>
      </c>
      <c r="F33" s="60">
        <v>1</v>
      </c>
      <c r="G33" s="59">
        <f t="shared" si="10"/>
        <v>5</v>
      </c>
      <c r="H33" s="60">
        <v>1</v>
      </c>
      <c r="I33" s="64">
        <v>2</v>
      </c>
      <c r="J33" s="99">
        <f t="shared" si="11"/>
        <v>15</v>
      </c>
      <c r="K33"/>
    </row>
    <row r="34" spans="2:11" ht="22.5" customHeight="1">
      <c r="B34" s="1" t="s">
        <v>7</v>
      </c>
      <c r="C34" s="58">
        <f>J13</f>
        <v>7</v>
      </c>
      <c r="D34" s="60">
        <f>D26</f>
        <v>1</v>
      </c>
      <c r="E34" s="59">
        <f>N13</f>
        <v>3</v>
      </c>
      <c r="F34" s="60">
        <v>1</v>
      </c>
      <c r="G34" s="59">
        <f>U13</f>
        <v>5</v>
      </c>
      <c r="H34" s="60">
        <v>1</v>
      </c>
      <c r="I34" s="67">
        <v>2</v>
      </c>
      <c r="J34" s="99">
        <f t="shared" si="11"/>
        <v>15</v>
      </c>
      <c r="K34"/>
    </row>
    <row r="35" spans="2:11" ht="22.5" customHeight="1">
      <c r="B35" s="1" t="s">
        <v>2</v>
      </c>
      <c r="C35" s="58">
        <f>J14</f>
        <v>7</v>
      </c>
      <c r="D35" s="60">
        <f t="shared" ref="D35:D36" si="12">D25</f>
        <v>1</v>
      </c>
      <c r="E35" s="98">
        <v>3</v>
      </c>
      <c r="F35" s="60">
        <f t="shared" ref="F35:F36" si="13">F25</f>
        <v>1</v>
      </c>
      <c r="G35" s="98">
        <v>5</v>
      </c>
      <c r="H35" s="60">
        <f t="shared" ref="H35:H36" si="14">H25</f>
        <v>0</v>
      </c>
      <c r="I35" s="67">
        <v>2</v>
      </c>
      <c r="J35" s="99">
        <f t="shared" si="11"/>
        <v>15</v>
      </c>
      <c r="K35"/>
    </row>
    <row r="36" spans="2:11" ht="22.5" customHeight="1">
      <c r="B36" s="1" t="s">
        <v>3</v>
      </c>
      <c r="C36" s="58">
        <v>7</v>
      </c>
      <c r="D36" s="60">
        <f t="shared" si="12"/>
        <v>1</v>
      </c>
      <c r="E36" s="98">
        <v>3</v>
      </c>
      <c r="F36" s="60">
        <f t="shared" si="13"/>
        <v>1</v>
      </c>
      <c r="G36" s="98">
        <v>5</v>
      </c>
      <c r="H36" s="60">
        <f t="shared" si="14"/>
        <v>0</v>
      </c>
      <c r="I36" s="67">
        <v>2</v>
      </c>
      <c r="J36" s="99">
        <f t="shared" si="11"/>
        <v>15</v>
      </c>
      <c r="K36"/>
    </row>
    <row r="37" spans="2:11" ht="27.75" customHeight="1">
      <c r="B37" s="69" t="s">
        <v>79</v>
      </c>
      <c r="C37" s="73" t="s">
        <v>103</v>
      </c>
      <c r="D37" s="74"/>
      <c r="E37" s="74"/>
      <c r="F37" s="74"/>
      <c r="G37" s="74"/>
      <c r="H37" s="75"/>
      <c r="I37" s="63"/>
      <c r="J37" s="99"/>
      <c r="K37" t="s">
        <v>107</v>
      </c>
    </row>
    <row r="38" spans="2:11" ht="18.75" hidden="1">
      <c r="B38" s="1" t="s">
        <v>0</v>
      </c>
      <c r="C38" s="36">
        <f>J6</f>
        <v>7</v>
      </c>
      <c r="D38" s="46">
        <f>D28</f>
        <v>0</v>
      </c>
      <c r="E38" s="46">
        <f>N6</f>
        <v>3</v>
      </c>
      <c r="F38" s="46">
        <f>F28</f>
        <v>1</v>
      </c>
      <c r="G38" s="46">
        <f>U6</f>
        <v>3</v>
      </c>
      <c r="H38" s="46">
        <v>1</v>
      </c>
      <c r="I38" s="68"/>
      <c r="J38" s="99">
        <f t="shared" si="11"/>
        <v>13</v>
      </c>
      <c r="K38"/>
    </row>
    <row r="39" spans="2:11" ht="18.75" hidden="1">
      <c r="B39" s="1" t="s">
        <v>1</v>
      </c>
      <c r="C39" s="36">
        <f>J7</f>
        <v>7</v>
      </c>
      <c r="D39" s="46">
        <f>D29</f>
        <v>1</v>
      </c>
      <c r="E39" s="46">
        <f>N7</f>
        <v>3</v>
      </c>
      <c r="F39" s="46">
        <f>F29</f>
        <v>1</v>
      </c>
      <c r="G39" s="46">
        <f>U7</f>
        <v>5</v>
      </c>
      <c r="H39" s="46">
        <v>1</v>
      </c>
      <c r="I39" s="66"/>
      <c r="J39" s="99">
        <f t="shared" si="11"/>
        <v>15</v>
      </c>
      <c r="K39"/>
    </row>
    <row r="40" spans="2:11" ht="27" customHeight="1">
      <c r="B40" s="1" t="s">
        <v>0</v>
      </c>
      <c r="C40" s="58"/>
      <c r="D40" s="18">
        <v>1</v>
      </c>
      <c r="E40" s="56"/>
      <c r="F40" s="18">
        <v>1</v>
      </c>
      <c r="G40" s="56"/>
      <c r="H40" s="18">
        <v>0</v>
      </c>
      <c r="I40" s="64">
        <v>3</v>
      </c>
      <c r="J40" s="99">
        <f t="shared" si="11"/>
        <v>0</v>
      </c>
      <c r="K40"/>
    </row>
    <row r="41" spans="2:11" ht="20.25" customHeight="1">
      <c r="B41" s="1" t="s">
        <v>6</v>
      </c>
      <c r="C41" s="58"/>
      <c r="D41" s="60">
        <v>0</v>
      </c>
      <c r="E41" s="59"/>
      <c r="F41" s="60">
        <v>1</v>
      </c>
      <c r="G41" s="59"/>
      <c r="H41" s="60">
        <v>1</v>
      </c>
      <c r="I41" s="64">
        <v>3</v>
      </c>
      <c r="J41" s="99">
        <f t="shared" si="11"/>
        <v>0</v>
      </c>
    </row>
    <row r="42" spans="2:11" hidden="1">
      <c r="B42" s="1" t="s">
        <v>4</v>
      </c>
      <c r="C42" s="37">
        <f>J10</f>
        <v>7</v>
      </c>
      <c r="D42" s="46">
        <f>D32</f>
        <v>1</v>
      </c>
      <c r="E42" s="46">
        <f>N10</f>
        <v>3</v>
      </c>
      <c r="F42" s="46">
        <f>F32</f>
        <v>1</v>
      </c>
      <c r="G42" s="46">
        <f>U10</f>
        <v>4</v>
      </c>
      <c r="H42" s="46">
        <v>1</v>
      </c>
      <c r="I42" s="46"/>
    </row>
    <row r="43" spans="2:11" hidden="1">
      <c r="B43" s="14" t="s">
        <v>5</v>
      </c>
      <c r="C43" s="37">
        <f>J11</f>
        <v>7</v>
      </c>
      <c r="D43" s="46">
        <f>D33</f>
        <v>1</v>
      </c>
      <c r="E43" s="46">
        <f>N11</f>
        <v>3</v>
      </c>
      <c r="F43" s="46">
        <f>F33</f>
        <v>1</v>
      </c>
      <c r="G43" s="46">
        <f>U11</f>
        <v>5</v>
      </c>
      <c r="H43" s="46">
        <v>1</v>
      </c>
      <c r="I43" s="46"/>
    </row>
    <row r="44" spans="2:11" hidden="1">
      <c r="B44" s="14" t="s">
        <v>6</v>
      </c>
      <c r="C44" s="37">
        <f>J12</f>
        <v>6</v>
      </c>
      <c r="D44" s="46" t="e">
        <f>#REF!</f>
        <v>#REF!</v>
      </c>
      <c r="E44" s="46">
        <f>N12</f>
        <v>3</v>
      </c>
      <c r="F44" s="46" t="e">
        <f>#REF!</f>
        <v>#REF!</v>
      </c>
      <c r="G44" s="46">
        <f>U12</f>
        <v>4</v>
      </c>
      <c r="H44" s="46">
        <v>1</v>
      </c>
      <c r="I44" s="45"/>
    </row>
    <row r="45" spans="2:11" hidden="1">
      <c r="B45" s="1" t="s">
        <v>7</v>
      </c>
      <c r="C45" s="37">
        <f>J13</f>
        <v>7</v>
      </c>
      <c r="D45" s="46">
        <f>D34</f>
        <v>1</v>
      </c>
      <c r="E45" s="46">
        <f>N13</f>
        <v>3</v>
      </c>
      <c r="F45" s="46">
        <f>F34</f>
        <v>1</v>
      </c>
      <c r="G45" s="46">
        <f>U13</f>
        <v>5</v>
      </c>
      <c r="H45" s="46">
        <v>1</v>
      </c>
      <c r="I45" s="46"/>
    </row>
  </sheetData>
  <mergeCells count="1">
    <mergeCell ref="C37:H37"/>
  </mergeCells>
  <pageMargins left="0" right="0" top="0" bottom="0" header="0" footer="0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3"/>
  <sheetViews>
    <sheetView workbookViewId="0">
      <selection activeCell="Y10" sqref="Y10"/>
    </sheetView>
  </sheetViews>
  <sheetFormatPr defaultRowHeight="15"/>
  <cols>
    <col min="1" max="1" width="17.85546875" customWidth="1"/>
    <col min="4" max="4" width="0" hidden="1" customWidth="1"/>
    <col min="7" max="7" width="17.85546875" customWidth="1"/>
    <col min="11" max="11" width="0.140625" customWidth="1"/>
    <col min="12" max="12" width="9.140625" hidden="1" customWidth="1"/>
    <col min="14" max="14" width="3.85546875" customWidth="1"/>
    <col min="15" max="15" width="9.140625" hidden="1" customWidth="1"/>
  </cols>
  <sheetData>
    <row r="2" spans="1:17" ht="36.75" customHeight="1">
      <c r="A2" s="80" t="s">
        <v>55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82"/>
      <c r="N2" s="82"/>
      <c r="O2" s="83"/>
      <c r="P2" s="5" t="s">
        <v>21</v>
      </c>
    </row>
    <row r="4" spans="1:17" ht="15.75">
      <c r="A4" s="1"/>
      <c r="B4" s="3" t="s">
        <v>27</v>
      </c>
      <c r="C4" s="3" t="s">
        <v>28</v>
      </c>
      <c r="D4" s="3"/>
      <c r="E4" s="3" t="s">
        <v>29</v>
      </c>
      <c r="F4" s="3" t="s">
        <v>39</v>
      </c>
      <c r="G4" s="6" t="s">
        <v>56</v>
      </c>
      <c r="H4" s="7" t="s">
        <v>33</v>
      </c>
      <c r="I4" s="8"/>
      <c r="M4" s="30" t="s">
        <v>70</v>
      </c>
      <c r="Q4" s="43"/>
    </row>
    <row r="5" spans="1:17">
      <c r="A5" s="1" t="s">
        <v>0</v>
      </c>
      <c r="B5" s="1">
        <v>2392</v>
      </c>
      <c r="C5" s="1">
        <v>2125</v>
      </c>
      <c r="D5" s="1"/>
      <c r="E5" s="1">
        <v>8119.7</v>
      </c>
      <c r="F5" s="1">
        <v>7523.3</v>
      </c>
      <c r="G5" s="50">
        <f>(B5/C5)/(E5/F5)</f>
        <v>1.0429671684479795</v>
      </c>
      <c r="M5" s="30">
        <v>0</v>
      </c>
      <c r="Q5" s="43"/>
    </row>
    <row r="6" spans="1:17">
      <c r="A6" s="1" t="s">
        <v>1</v>
      </c>
      <c r="B6" s="1">
        <v>4948</v>
      </c>
      <c r="C6" s="1">
        <v>4079</v>
      </c>
      <c r="D6" s="1"/>
      <c r="E6" s="1">
        <v>21153.1</v>
      </c>
      <c r="F6" s="1">
        <v>15183.5</v>
      </c>
      <c r="G6" s="92">
        <f t="shared" ref="G6:G12" si="0">(B6/C6)/(E6/F6)</f>
        <v>0.87071065082691734</v>
      </c>
      <c r="M6" s="53">
        <v>1</v>
      </c>
      <c r="Q6" s="43"/>
    </row>
    <row r="7" spans="1:17">
      <c r="A7" s="1" t="s">
        <v>2</v>
      </c>
      <c r="B7" s="1">
        <v>5008</v>
      </c>
      <c r="C7" s="1">
        <v>4035</v>
      </c>
      <c r="D7" s="1"/>
      <c r="E7" s="1">
        <v>14506.2</v>
      </c>
      <c r="F7" s="1">
        <v>11829.5</v>
      </c>
      <c r="G7" s="50">
        <f t="shared" si="0"/>
        <v>1.0121235005151068</v>
      </c>
      <c r="M7" s="53">
        <v>1</v>
      </c>
      <c r="Q7" s="43"/>
    </row>
    <row r="8" spans="1:17">
      <c r="A8" s="1" t="s">
        <v>3</v>
      </c>
      <c r="B8" s="1">
        <v>3527</v>
      </c>
      <c r="C8" s="1">
        <v>3258</v>
      </c>
      <c r="D8" s="1"/>
      <c r="E8" s="1">
        <v>11218.7</v>
      </c>
      <c r="F8" s="1">
        <v>10709.4</v>
      </c>
      <c r="G8" s="50">
        <f t="shared" si="0"/>
        <v>1.0334202918663442</v>
      </c>
      <c r="M8" s="53">
        <v>1</v>
      </c>
      <c r="Q8" s="43"/>
    </row>
    <row r="9" spans="1:17">
      <c r="A9" s="1" t="s">
        <v>4</v>
      </c>
      <c r="B9" s="1">
        <v>3088</v>
      </c>
      <c r="C9" s="1">
        <v>3899</v>
      </c>
      <c r="D9" s="1"/>
      <c r="E9" s="1">
        <v>12838.2</v>
      </c>
      <c r="F9" s="1">
        <v>15243.7</v>
      </c>
      <c r="G9" s="92">
        <f t="shared" si="0"/>
        <v>0.9403950026368193</v>
      </c>
      <c r="M9" s="30">
        <v>0</v>
      </c>
      <c r="Q9" s="43"/>
    </row>
    <row r="10" spans="1:17">
      <c r="A10" s="1" t="s">
        <v>5</v>
      </c>
      <c r="B10" s="1">
        <v>4223</v>
      </c>
      <c r="C10" s="1">
        <v>2645</v>
      </c>
      <c r="D10" s="1"/>
      <c r="E10" s="1">
        <v>14046.9</v>
      </c>
      <c r="F10" s="1">
        <v>12387.3</v>
      </c>
      <c r="G10" s="50">
        <f t="shared" si="0"/>
        <v>1.4079640630299515</v>
      </c>
      <c r="M10" s="53">
        <v>1</v>
      </c>
      <c r="Q10" s="43"/>
    </row>
    <row r="11" spans="1:17">
      <c r="A11" s="1" t="s">
        <v>6</v>
      </c>
      <c r="B11" s="1">
        <v>3450</v>
      </c>
      <c r="C11" s="1">
        <v>2901</v>
      </c>
      <c r="D11" s="1"/>
      <c r="E11" s="1">
        <v>9079.9</v>
      </c>
      <c r="F11" s="1">
        <v>8318.7000000000007</v>
      </c>
      <c r="G11" s="50">
        <f t="shared" si="0"/>
        <v>1.0895464831903163</v>
      </c>
      <c r="M11" s="53">
        <v>1</v>
      </c>
      <c r="Q11" s="43"/>
    </row>
    <row r="12" spans="1:17">
      <c r="A12" s="1" t="s">
        <v>7</v>
      </c>
      <c r="B12" s="1">
        <v>4943</v>
      </c>
      <c r="C12" s="1">
        <v>4540</v>
      </c>
      <c r="D12" s="1"/>
      <c r="E12" s="1">
        <v>16640</v>
      </c>
      <c r="F12" s="1">
        <v>15077.7</v>
      </c>
      <c r="G12" s="16">
        <f t="shared" si="0"/>
        <v>0.98654416802566924</v>
      </c>
      <c r="M12" s="30">
        <v>0</v>
      </c>
      <c r="Q12" s="43"/>
    </row>
    <row r="13" spans="1:17">
      <c r="Q13" s="43"/>
    </row>
    <row r="14" spans="1:17">
      <c r="Q14" s="43"/>
    </row>
    <row r="15" spans="1:17" ht="15.75">
      <c r="A15" s="4" t="s">
        <v>56</v>
      </c>
      <c r="B15" s="76" t="s">
        <v>74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7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ht="114" customHeight="1">
      <c r="A17" s="42" t="s">
        <v>91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12" hidden="1" customHeight="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15" hidden="1" customHeight="1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ht="21" hidden="1" customHeight="1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2" ht="15" hidden="1" customHeight="1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ht="15" hidden="1" customHeight="1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ht="15" hidden="1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</sheetData>
  <mergeCells count="2">
    <mergeCell ref="A2:O2"/>
    <mergeCell ref="B15:L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"/>
  <sheetViews>
    <sheetView workbookViewId="0">
      <selection activeCell="V31" sqref="V31"/>
    </sheetView>
  </sheetViews>
  <sheetFormatPr defaultRowHeight="15"/>
  <cols>
    <col min="1" max="1" width="17.85546875" customWidth="1"/>
    <col min="2" max="2" width="9.140625" customWidth="1"/>
    <col min="3" max="4" width="0" hidden="1" customWidth="1"/>
    <col min="5" max="5" width="12.42578125" hidden="1" customWidth="1"/>
    <col min="10" max="10" width="21.7109375" customWidth="1"/>
    <col min="11" max="11" width="8.140625" customWidth="1"/>
    <col min="12" max="12" width="8" hidden="1" customWidth="1"/>
    <col min="13" max="13" width="9.140625" hidden="1" customWidth="1"/>
  </cols>
  <sheetData>
    <row r="2" spans="1:14" ht="36" customHeight="1">
      <c r="A2" s="80" t="s">
        <v>57</v>
      </c>
      <c r="B2" s="81"/>
      <c r="C2" s="81"/>
      <c r="D2" s="81"/>
      <c r="E2" s="81"/>
      <c r="F2" s="81"/>
      <c r="G2" s="81"/>
      <c r="H2" s="81"/>
      <c r="I2" s="81"/>
      <c r="J2" s="82"/>
      <c r="K2" s="82"/>
      <c r="L2" s="82"/>
      <c r="M2" s="83"/>
      <c r="N2" s="5" t="s">
        <v>22</v>
      </c>
    </row>
    <row r="4" spans="1:14" ht="15.75">
      <c r="A4" s="1"/>
      <c r="B4" s="3"/>
      <c r="C4" s="3"/>
      <c r="D4" s="3"/>
      <c r="E4" s="6"/>
      <c r="F4" s="7" t="s">
        <v>94</v>
      </c>
      <c r="G4" s="8"/>
      <c r="I4" s="30" t="s">
        <v>70</v>
      </c>
    </row>
    <row r="5" spans="1:14">
      <c r="A5" s="1" t="s">
        <v>0</v>
      </c>
      <c r="B5" s="1">
        <v>0</v>
      </c>
      <c r="C5" s="1"/>
      <c r="D5" s="1"/>
      <c r="E5" s="1"/>
      <c r="I5" s="30">
        <v>1</v>
      </c>
    </row>
    <row r="6" spans="1:14">
      <c r="A6" s="1" t="s">
        <v>1</v>
      </c>
      <c r="B6" s="1">
        <v>0</v>
      </c>
      <c r="C6" s="1"/>
      <c r="D6" s="1"/>
      <c r="E6" s="1"/>
      <c r="I6" s="30">
        <v>1</v>
      </c>
    </row>
    <row r="7" spans="1:14">
      <c r="A7" s="1" t="s">
        <v>2</v>
      </c>
      <c r="B7" s="1">
        <v>0</v>
      </c>
      <c r="C7" s="1"/>
      <c r="D7" s="1"/>
      <c r="E7" s="1"/>
      <c r="I7" s="30">
        <v>1</v>
      </c>
    </row>
    <row r="8" spans="1:14">
      <c r="A8" s="1" t="s">
        <v>3</v>
      </c>
      <c r="B8" s="1">
        <v>0</v>
      </c>
      <c r="C8" s="1"/>
      <c r="D8" s="1"/>
      <c r="E8" s="1"/>
      <c r="I8" s="30">
        <v>1</v>
      </c>
    </row>
    <row r="9" spans="1:14">
      <c r="A9" s="1" t="s">
        <v>4</v>
      </c>
      <c r="B9" s="1">
        <v>0</v>
      </c>
      <c r="C9" s="1"/>
      <c r="D9" s="1"/>
      <c r="E9" s="1"/>
      <c r="I9" s="30">
        <v>1</v>
      </c>
    </row>
    <row r="10" spans="1:14">
      <c r="A10" s="1" t="s">
        <v>5</v>
      </c>
      <c r="B10" s="1">
        <v>0</v>
      </c>
      <c r="C10" s="1"/>
      <c r="D10" s="1"/>
      <c r="E10" s="1"/>
      <c r="I10" s="30">
        <v>1</v>
      </c>
    </row>
    <row r="11" spans="1:14">
      <c r="A11" s="1" t="s">
        <v>6</v>
      </c>
      <c r="B11" s="1">
        <v>0</v>
      </c>
      <c r="C11" s="1"/>
      <c r="D11" s="1"/>
      <c r="E11" s="1"/>
      <c r="I11" s="30">
        <v>1</v>
      </c>
    </row>
    <row r="12" spans="1:14">
      <c r="A12" s="1" t="s">
        <v>7</v>
      </c>
      <c r="B12" s="1">
        <v>0</v>
      </c>
      <c r="C12" s="1"/>
      <c r="D12" s="1"/>
      <c r="E12" s="1"/>
      <c r="I12" s="30">
        <v>1</v>
      </c>
    </row>
    <row r="15" spans="1:14" ht="15.75">
      <c r="A15" s="6"/>
      <c r="B15" s="84" t="s">
        <v>58</v>
      </c>
      <c r="C15" s="84"/>
      <c r="D15" s="84"/>
      <c r="E15" s="84"/>
      <c r="F15" s="84"/>
      <c r="G15" s="84"/>
      <c r="H15" s="84"/>
      <c r="I15" s="84"/>
      <c r="J15" s="84"/>
    </row>
    <row r="16" spans="1:14">
      <c r="B16" s="84"/>
      <c r="C16" s="84"/>
      <c r="D16" s="84"/>
      <c r="E16" s="84"/>
      <c r="F16" s="84"/>
      <c r="G16" s="84"/>
      <c r="H16" s="84"/>
      <c r="I16" s="84"/>
      <c r="J16" s="84"/>
    </row>
    <row r="17" spans="2:10" ht="18.75" customHeight="1">
      <c r="B17" s="84"/>
      <c r="C17" s="84"/>
      <c r="D17" s="84"/>
      <c r="E17" s="84"/>
      <c r="F17" s="84"/>
      <c r="G17" s="84"/>
      <c r="H17" s="84"/>
      <c r="I17" s="84"/>
      <c r="J17" s="84"/>
    </row>
    <row r="18" spans="2:10" ht="12" hidden="1" customHeight="1">
      <c r="B18" s="84"/>
      <c r="C18" s="84"/>
      <c r="D18" s="84"/>
      <c r="E18" s="84"/>
      <c r="F18" s="84"/>
      <c r="G18" s="84"/>
      <c r="H18" s="84"/>
      <c r="I18" s="84"/>
      <c r="J18" s="84"/>
    </row>
    <row r="19" spans="2:10" ht="15" hidden="1" customHeight="1">
      <c r="B19" s="84"/>
      <c r="C19" s="84"/>
      <c r="D19" s="84"/>
      <c r="E19" s="84"/>
      <c r="F19" s="84"/>
      <c r="G19" s="84"/>
      <c r="H19" s="84"/>
      <c r="I19" s="84"/>
      <c r="J19" s="84"/>
    </row>
    <row r="20" spans="2:10" ht="21" hidden="1" customHeight="1">
      <c r="B20" s="84"/>
      <c r="C20" s="84"/>
      <c r="D20" s="84"/>
      <c r="E20" s="84"/>
      <c r="F20" s="84"/>
      <c r="G20" s="84"/>
      <c r="H20" s="84"/>
      <c r="I20" s="84"/>
      <c r="J20" s="84"/>
    </row>
    <row r="21" spans="2:10" ht="15" hidden="1" customHeight="1">
      <c r="B21" s="84"/>
      <c r="C21" s="84"/>
      <c r="D21" s="84"/>
      <c r="E21" s="84"/>
      <c r="F21" s="84"/>
      <c r="G21" s="84"/>
      <c r="H21" s="84"/>
      <c r="I21" s="84"/>
      <c r="J21" s="84"/>
    </row>
    <row r="22" spans="2:10" ht="15" hidden="1" customHeight="1">
      <c r="B22" s="84"/>
      <c r="C22" s="84"/>
      <c r="D22" s="84"/>
      <c r="E22" s="84"/>
      <c r="F22" s="84"/>
      <c r="G22" s="84"/>
      <c r="H22" s="84"/>
      <c r="I22" s="84"/>
      <c r="J22" s="84"/>
    </row>
    <row r="23" spans="2:10" ht="15" hidden="1" customHeight="1">
      <c r="B23" s="84"/>
      <c r="C23" s="84"/>
      <c r="D23" s="84"/>
      <c r="E23" s="84"/>
      <c r="F23" s="84"/>
      <c r="G23" s="84"/>
      <c r="H23" s="84"/>
      <c r="I23" s="84"/>
      <c r="J23" s="84"/>
    </row>
  </sheetData>
  <mergeCells count="2">
    <mergeCell ref="A2:M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V24" sqref="V24"/>
    </sheetView>
  </sheetViews>
  <sheetFormatPr defaultRowHeight="15"/>
  <cols>
    <col min="1" max="1" width="17.85546875" customWidth="1"/>
    <col min="4" max="4" width="0" hidden="1" customWidth="1"/>
    <col min="5" max="5" width="12.42578125" customWidth="1"/>
  </cols>
  <sheetData>
    <row r="2" spans="1:12" ht="72" customHeight="1">
      <c r="A2" s="77" t="s">
        <v>59</v>
      </c>
      <c r="B2" s="76"/>
      <c r="C2" s="76"/>
      <c r="D2" s="76"/>
      <c r="E2" s="76"/>
      <c r="F2" s="76"/>
      <c r="G2" s="76"/>
      <c r="H2" s="76"/>
      <c r="I2" s="76"/>
      <c r="J2" s="5" t="s">
        <v>23</v>
      </c>
      <c r="K2" s="9"/>
      <c r="L2" s="10"/>
    </row>
    <row r="4" spans="1:12" ht="15.75">
      <c r="A4" s="1"/>
      <c r="B4" s="3" t="s">
        <v>27</v>
      </c>
      <c r="C4" s="3" t="s">
        <v>28</v>
      </c>
      <c r="D4" s="3"/>
      <c r="E4" s="6" t="s">
        <v>47</v>
      </c>
      <c r="F4" s="7" t="s">
        <v>93</v>
      </c>
      <c r="G4" s="8"/>
      <c r="H4" s="30" t="s">
        <v>70</v>
      </c>
    </row>
    <row r="5" spans="1:12">
      <c r="A5" s="1" t="s">
        <v>0</v>
      </c>
      <c r="B5" s="1">
        <v>0</v>
      </c>
      <c r="C5" s="1">
        <v>8119.7</v>
      </c>
      <c r="D5" s="1"/>
      <c r="E5" s="1">
        <f>B5/C5</f>
        <v>0</v>
      </c>
      <c r="H5" s="30">
        <v>1</v>
      </c>
    </row>
    <row r="6" spans="1:12">
      <c r="A6" s="1" t="s">
        <v>1</v>
      </c>
      <c r="B6" s="1">
        <v>0</v>
      </c>
      <c r="C6" s="1">
        <v>21153.1</v>
      </c>
      <c r="D6" s="1"/>
      <c r="E6" s="1">
        <f t="shared" ref="E6:E12" si="0">B6/C6</f>
        <v>0</v>
      </c>
      <c r="H6" s="30">
        <v>1</v>
      </c>
    </row>
    <row r="7" spans="1:12">
      <c r="A7" s="1" t="s">
        <v>2</v>
      </c>
      <c r="B7" s="1">
        <v>0</v>
      </c>
      <c r="C7" s="1">
        <v>14506.2</v>
      </c>
      <c r="D7" s="1"/>
      <c r="E7" s="1">
        <f t="shared" si="0"/>
        <v>0</v>
      </c>
      <c r="H7" s="30">
        <v>1</v>
      </c>
    </row>
    <row r="8" spans="1:12">
      <c r="A8" s="1" t="s">
        <v>3</v>
      </c>
      <c r="B8" s="1">
        <v>0</v>
      </c>
      <c r="C8" s="1">
        <v>11218.7</v>
      </c>
      <c r="D8" s="1"/>
      <c r="E8" s="1">
        <f t="shared" si="0"/>
        <v>0</v>
      </c>
      <c r="H8" s="30">
        <v>1</v>
      </c>
    </row>
    <row r="9" spans="1:12">
      <c r="A9" s="1" t="s">
        <v>4</v>
      </c>
      <c r="B9" s="1">
        <v>0</v>
      </c>
      <c r="C9" s="1">
        <v>12838.2</v>
      </c>
      <c r="D9" s="1"/>
      <c r="E9" s="1">
        <f t="shared" si="0"/>
        <v>0</v>
      </c>
      <c r="H9" s="30">
        <v>1</v>
      </c>
    </row>
    <row r="10" spans="1:12">
      <c r="A10" s="1" t="s">
        <v>5</v>
      </c>
      <c r="B10" s="1">
        <v>0</v>
      </c>
      <c r="C10" s="1">
        <v>14046.9</v>
      </c>
      <c r="D10" s="1"/>
      <c r="E10" s="1">
        <f t="shared" si="0"/>
        <v>0</v>
      </c>
      <c r="H10" s="30">
        <v>1</v>
      </c>
    </row>
    <row r="11" spans="1:12">
      <c r="A11" s="1" t="s">
        <v>6</v>
      </c>
      <c r="B11" s="1">
        <v>0</v>
      </c>
      <c r="C11" s="1">
        <v>9079.9</v>
      </c>
      <c r="D11" s="1"/>
      <c r="E11" s="1">
        <f t="shared" si="0"/>
        <v>0</v>
      </c>
      <c r="H11" s="30">
        <v>1</v>
      </c>
    </row>
    <row r="12" spans="1:12">
      <c r="A12" s="1" t="s">
        <v>7</v>
      </c>
      <c r="B12" s="1">
        <v>0</v>
      </c>
      <c r="C12" s="1">
        <v>16640</v>
      </c>
      <c r="D12" s="1"/>
      <c r="E12" s="1">
        <f t="shared" si="0"/>
        <v>0</v>
      </c>
      <c r="H12" s="30">
        <v>1</v>
      </c>
    </row>
    <row r="15" spans="1:12" ht="15.75">
      <c r="A15" s="6" t="s">
        <v>47</v>
      </c>
      <c r="B15" s="76" t="s">
        <v>92</v>
      </c>
      <c r="C15" s="76"/>
      <c r="D15" s="76"/>
      <c r="E15" s="76"/>
      <c r="F15" s="76"/>
      <c r="G15" s="76"/>
      <c r="H15" s="76"/>
      <c r="I15" s="76"/>
      <c r="J15" s="76"/>
    </row>
    <row r="16" spans="1:12">
      <c r="B16" s="76"/>
      <c r="C16" s="76"/>
      <c r="D16" s="76"/>
      <c r="E16" s="76"/>
      <c r="F16" s="76"/>
      <c r="G16" s="76"/>
      <c r="H16" s="76"/>
      <c r="I16" s="76"/>
      <c r="J16" s="76"/>
    </row>
    <row r="17" spans="2:10" ht="36.75" customHeight="1">
      <c r="B17" s="76"/>
      <c r="C17" s="76"/>
      <c r="D17" s="76"/>
      <c r="E17" s="76"/>
      <c r="F17" s="76"/>
      <c r="G17" s="76"/>
      <c r="H17" s="76"/>
      <c r="I17" s="76"/>
      <c r="J17" s="76"/>
    </row>
    <row r="18" spans="2:10" ht="12" hidden="1" customHeight="1">
      <c r="B18" s="76"/>
      <c r="C18" s="76"/>
      <c r="D18" s="76"/>
      <c r="E18" s="76"/>
      <c r="F18" s="76"/>
      <c r="G18" s="76"/>
      <c r="H18" s="76"/>
      <c r="I18" s="76"/>
      <c r="J18" s="76"/>
    </row>
    <row r="19" spans="2:10" ht="15" hidden="1" customHeight="1">
      <c r="B19" s="76"/>
      <c r="C19" s="76"/>
      <c r="D19" s="76"/>
      <c r="E19" s="76"/>
      <c r="F19" s="76"/>
      <c r="G19" s="76"/>
      <c r="H19" s="76"/>
      <c r="I19" s="76"/>
      <c r="J19" s="76"/>
    </row>
    <row r="20" spans="2:10" ht="21" hidden="1" customHeight="1">
      <c r="B20" s="76"/>
      <c r="C20" s="76"/>
      <c r="D20" s="76"/>
      <c r="E20" s="76"/>
      <c r="F20" s="76"/>
      <c r="G20" s="76"/>
      <c r="H20" s="76"/>
      <c r="I20" s="76"/>
      <c r="J20" s="76"/>
    </row>
    <row r="21" spans="2:10" ht="15" hidden="1" customHeight="1">
      <c r="B21" s="76"/>
      <c r="C21" s="76"/>
      <c r="D21" s="76"/>
      <c r="E21" s="76"/>
      <c r="F21" s="76"/>
      <c r="G21" s="76"/>
      <c r="H21" s="76"/>
      <c r="I21" s="76"/>
      <c r="J21" s="76"/>
    </row>
    <row r="22" spans="2:10" ht="15" hidden="1" customHeight="1">
      <c r="B22" s="76"/>
      <c r="C22" s="76"/>
      <c r="D22" s="76"/>
      <c r="E22" s="76"/>
      <c r="F22" s="76"/>
      <c r="G22" s="76"/>
      <c r="H22" s="76"/>
      <c r="I22" s="76"/>
      <c r="J22" s="76"/>
    </row>
    <row r="23" spans="2:10" ht="15" hidden="1" customHeight="1">
      <c r="B23" s="76"/>
      <c r="C23" s="76"/>
      <c r="D23" s="76"/>
      <c r="E23" s="76"/>
      <c r="F23" s="76"/>
      <c r="G23" s="76"/>
      <c r="H23" s="76"/>
      <c r="I23" s="76"/>
      <c r="J23" s="76"/>
    </row>
  </sheetData>
  <mergeCells count="2">
    <mergeCell ref="A2:I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"/>
  <sheetViews>
    <sheetView workbookViewId="0">
      <selection activeCell="S36" sqref="S36"/>
    </sheetView>
  </sheetViews>
  <sheetFormatPr defaultRowHeight="15"/>
  <cols>
    <col min="1" max="1" width="17.85546875" customWidth="1"/>
    <col min="2" max="2" width="9.140625" customWidth="1"/>
    <col min="3" max="4" width="0" hidden="1" customWidth="1"/>
    <col min="5" max="5" width="12.42578125" hidden="1" customWidth="1"/>
    <col min="10" max="10" width="21.7109375" customWidth="1"/>
    <col min="11" max="11" width="8.140625" customWidth="1"/>
    <col min="12" max="12" width="8" hidden="1" customWidth="1"/>
    <col min="13" max="13" width="9.140625" hidden="1" customWidth="1"/>
  </cols>
  <sheetData>
    <row r="2" spans="1:14" ht="36" customHeight="1">
      <c r="A2" s="80" t="s">
        <v>60</v>
      </c>
      <c r="B2" s="81"/>
      <c r="C2" s="81"/>
      <c r="D2" s="81"/>
      <c r="E2" s="81"/>
      <c r="F2" s="81"/>
      <c r="G2" s="81"/>
      <c r="H2" s="81"/>
      <c r="I2" s="81"/>
      <c r="J2" s="82"/>
      <c r="K2" s="82"/>
      <c r="L2" s="82"/>
      <c r="M2" s="83"/>
      <c r="N2" s="5" t="s">
        <v>24</v>
      </c>
    </row>
    <row r="4" spans="1:14" ht="15.75">
      <c r="A4" s="1"/>
      <c r="B4" s="3"/>
      <c r="C4" s="3"/>
      <c r="D4" s="3"/>
      <c r="E4" s="6"/>
      <c r="F4" s="7" t="s">
        <v>95</v>
      </c>
      <c r="G4" s="8"/>
    </row>
    <row r="5" spans="1:14">
      <c r="A5" s="1" t="s">
        <v>0</v>
      </c>
      <c r="B5" s="1">
        <v>1</v>
      </c>
      <c r="C5" s="1"/>
      <c r="D5" s="1"/>
      <c r="E5" s="1"/>
    </row>
    <row r="6" spans="1:14">
      <c r="A6" s="1" t="s">
        <v>1</v>
      </c>
      <c r="B6" s="1">
        <v>1</v>
      </c>
      <c r="C6" s="1"/>
      <c r="D6" s="1"/>
      <c r="E6" s="1"/>
    </row>
    <row r="7" spans="1:14">
      <c r="A7" s="1" t="s">
        <v>2</v>
      </c>
      <c r="B7" s="1">
        <v>1</v>
      </c>
      <c r="C7" s="1"/>
      <c r="D7" s="1"/>
      <c r="E7" s="1"/>
    </row>
    <row r="8" spans="1:14">
      <c r="A8" s="1" t="s">
        <v>3</v>
      </c>
      <c r="B8" s="1">
        <v>1</v>
      </c>
      <c r="C8" s="1"/>
      <c r="D8" s="1"/>
      <c r="E8" s="1"/>
    </row>
    <row r="9" spans="1:14">
      <c r="A9" s="1" t="s">
        <v>4</v>
      </c>
      <c r="B9" s="1">
        <v>1</v>
      </c>
      <c r="C9" s="1"/>
      <c r="D9" s="1"/>
      <c r="E9" s="1"/>
    </row>
    <row r="10" spans="1:14">
      <c r="A10" s="1" t="s">
        <v>5</v>
      </c>
      <c r="B10" s="1">
        <v>1</v>
      </c>
      <c r="C10" s="1"/>
      <c r="D10" s="1"/>
      <c r="E10" s="1"/>
    </row>
    <row r="11" spans="1:14">
      <c r="A11" s="1" t="s">
        <v>6</v>
      </c>
      <c r="B11" s="1">
        <v>1</v>
      </c>
      <c r="C11" s="1"/>
      <c r="D11" s="1"/>
      <c r="E11" s="1"/>
    </row>
    <row r="12" spans="1:14">
      <c r="A12" s="1" t="s">
        <v>7</v>
      </c>
      <c r="B12" s="1">
        <v>1</v>
      </c>
      <c r="C12" s="1"/>
      <c r="D12" s="1"/>
      <c r="E12" s="1"/>
    </row>
    <row r="15" spans="1:14" ht="31.5">
      <c r="A15" s="38" t="s">
        <v>86</v>
      </c>
      <c r="B15" s="84" t="s">
        <v>61</v>
      </c>
      <c r="C15" s="84"/>
      <c r="D15" s="84"/>
      <c r="E15" s="84"/>
      <c r="F15" s="84"/>
      <c r="G15" s="84"/>
      <c r="H15" s="84"/>
      <c r="I15" s="84"/>
      <c r="J15" s="84"/>
    </row>
    <row r="16" spans="1:14">
      <c r="B16" s="84"/>
      <c r="C16" s="84"/>
      <c r="D16" s="84"/>
      <c r="E16" s="84"/>
      <c r="F16" s="84"/>
      <c r="G16" s="84"/>
      <c r="H16" s="84"/>
      <c r="I16" s="84"/>
      <c r="J16" s="84"/>
    </row>
    <row r="17" spans="2:10" ht="1.5" customHeight="1">
      <c r="B17" s="84"/>
      <c r="C17" s="84"/>
      <c r="D17" s="84"/>
      <c r="E17" s="84"/>
      <c r="F17" s="84"/>
      <c r="G17" s="84"/>
      <c r="H17" s="84"/>
      <c r="I17" s="84"/>
      <c r="J17" s="84"/>
    </row>
    <row r="18" spans="2:10" ht="12" hidden="1" customHeight="1">
      <c r="B18" s="84"/>
      <c r="C18" s="84"/>
      <c r="D18" s="84"/>
      <c r="E18" s="84"/>
      <c r="F18" s="84"/>
      <c r="G18" s="84"/>
      <c r="H18" s="84"/>
      <c r="I18" s="84"/>
      <c r="J18" s="84"/>
    </row>
    <row r="19" spans="2:10" ht="15" hidden="1" customHeight="1">
      <c r="B19" s="84"/>
      <c r="C19" s="84"/>
      <c r="D19" s="84"/>
      <c r="E19" s="84"/>
      <c r="F19" s="84"/>
      <c r="G19" s="84"/>
      <c r="H19" s="84"/>
      <c r="I19" s="84"/>
      <c r="J19" s="84"/>
    </row>
    <row r="20" spans="2:10" ht="21" hidden="1" customHeight="1">
      <c r="B20" s="84"/>
      <c r="C20" s="84"/>
      <c r="D20" s="84"/>
      <c r="E20" s="84"/>
      <c r="F20" s="84"/>
      <c r="G20" s="84"/>
      <c r="H20" s="84"/>
      <c r="I20" s="84"/>
      <c r="J20" s="84"/>
    </row>
    <row r="21" spans="2:10" ht="15" hidden="1" customHeight="1">
      <c r="B21" s="84"/>
      <c r="C21" s="84"/>
      <c r="D21" s="84"/>
      <c r="E21" s="84"/>
      <c r="F21" s="84"/>
      <c r="G21" s="84"/>
      <c r="H21" s="84"/>
      <c r="I21" s="84"/>
      <c r="J21" s="84"/>
    </row>
    <row r="22" spans="2:10" ht="15" hidden="1" customHeight="1">
      <c r="B22" s="84"/>
      <c r="C22" s="84"/>
      <c r="D22" s="84"/>
      <c r="E22" s="84"/>
      <c r="F22" s="84"/>
      <c r="G22" s="84"/>
      <c r="H22" s="84"/>
      <c r="I22" s="84"/>
      <c r="J22" s="84"/>
    </row>
    <row r="23" spans="2:10" ht="15" hidden="1" customHeight="1">
      <c r="B23" s="84"/>
      <c r="C23" s="84"/>
      <c r="D23" s="84"/>
      <c r="E23" s="84"/>
      <c r="F23" s="84"/>
      <c r="G23" s="84"/>
      <c r="H23" s="84"/>
      <c r="I23" s="84"/>
      <c r="J23" s="84"/>
    </row>
  </sheetData>
  <mergeCells count="2">
    <mergeCell ref="A2:M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"/>
  <sheetViews>
    <sheetView workbookViewId="0">
      <selection activeCell="T28" sqref="T28"/>
    </sheetView>
  </sheetViews>
  <sheetFormatPr defaultRowHeight="15"/>
  <cols>
    <col min="1" max="1" width="17.85546875" customWidth="1"/>
    <col min="2" max="3" width="9.140625" customWidth="1"/>
    <col min="4" max="4" width="22.7109375" customWidth="1"/>
    <col min="5" max="5" width="12.42578125" customWidth="1"/>
    <col min="10" max="10" width="8.7109375" customWidth="1"/>
    <col min="11" max="11" width="0.140625" hidden="1" customWidth="1"/>
    <col min="12" max="12" width="8" hidden="1" customWidth="1"/>
    <col min="13" max="13" width="9.140625" hidden="1" customWidth="1"/>
  </cols>
  <sheetData>
    <row r="2" spans="1:14" ht="36" customHeight="1">
      <c r="A2" s="80" t="s">
        <v>62</v>
      </c>
      <c r="B2" s="81"/>
      <c r="C2" s="81"/>
      <c r="D2" s="81"/>
      <c r="E2" s="81"/>
      <c r="F2" s="81"/>
      <c r="G2" s="81"/>
      <c r="H2" s="81"/>
      <c r="I2" s="81"/>
      <c r="J2" s="82"/>
      <c r="K2" s="82"/>
      <c r="L2" s="82"/>
      <c r="M2" s="83"/>
      <c r="N2" s="5" t="s">
        <v>25</v>
      </c>
    </row>
    <row r="4" spans="1:14" ht="15.75">
      <c r="A4" s="1"/>
      <c r="B4" s="3" t="s">
        <v>75</v>
      </c>
      <c r="C4" s="3" t="s">
        <v>76</v>
      </c>
      <c r="D4" s="3" t="s">
        <v>77</v>
      </c>
      <c r="E4" s="6"/>
      <c r="F4" s="7" t="s">
        <v>95</v>
      </c>
      <c r="G4" s="8"/>
    </row>
    <row r="5" spans="1:14">
      <c r="A5" s="1" t="s">
        <v>0</v>
      </c>
      <c r="B5" s="35" t="s">
        <v>78</v>
      </c>
      <c r="C5" s="14" t="s">
        <v>67</v>
      </c>
      <c r="D5" s="14" t="s">
        <v>67</v>
      </c>
      <c r="E5" s="14" t="s">
        <v>67</v>
      </c>
      <c r="G5" s="35">
        <v>0</v>
      </c>
    </row>
    <row r="6" spans="1:14">
      <c r="A6" s="1" t="s">
        <v>1</v>
      </c>
      <c r="B6" s="14" t="s">
        <v>67</v>
      </c>
      <c r="C6" s="14" t="s">
        <v>67</v>
      </c>
      <c r="D6" s="35" t="s">
        <v>78</v>
      </c>
      <c r="E6" s="14" t="s">
        <v>67</v>
      </c>
      <c r="G6" s="35">
        <v>0</v>
      </c>
    </row>
    <row r="7" spans="1:14">
      <c r="A7" s="1" t="s">
        <v>2</v>
      </c>
      <c r="B7" s="35" t="s">
        <v>78</v>
      </c>
      <c r="C7" s="14" t="s">
        <v>67</v>
      </c>
      <c r="D7" s="14" t="s">
        <v>67</v>
      </c>
      <c r="E7" s="14" t="s">
        <v>67</v>
      </c>
      <c r="G7" s="35">
        <v>0</v>
      </c>
    </row>
    <row r="8" spans="1:14">
      <c r="A8" s="1" t="s">
        <v>3</v>
      </c>
      <c r="B8" s="35" t="s">
        <v>78</v>
      </c>
      <c r="C8" s="14" t="s">
        <v>67</v>
      </c>
      <c r="D8" s="14" t="s">
        <v>67</v>
      </c>
      <c r="E8" s="14" t="s">
        <v>67</v>
      </c>
      <c r="G8" s="35">
        <v>0</v>
      </c>
    </row>
    <row r="9" spans="1:14">
      <c r="A9" s="1" t="s">
        <v>4</v>
      </c>
      <c r="B9" s="14" t="s">
        <v>67</v>
      </c>
      <c r="C9" s="14" t="s">
        <v>67</v>
      </c>
      <c r="D9" s="14" t="s">
        <v>67</v>
      </c>
      <c r="E9" s="14" t="s">
        <v>67</v>
      </c>
      <c r="G9" s="1">
        <v>1</v>
      </c>
    </row>
    <row r="10" spans="1:14">
      <c r="A10" s="1" t="s">
        <v>5</v>
      </c>
      <c r="B10" s="35" t="s">
        <v>78</v>
      </c>
      <c r="C10" s="14" t="s">
        <v>67</v>
      </c>
      <c r="D10" s="14" t="s">
        <v>67</v>
      </c>
      <c r="E10" s="14" t="s">
        <v>67</v>
      </c>
      <c r="G10" s="35">
        <v>0</v>
      </c>
    </row>
    <row r="11" spans="1:14">
      <c r="A11" s="1" t="s">
        <v>6</v>
      </c>
      <c r="B11" s="14" t="s">
        <v>67</v>
      </c>
      <c r="C11" s="14" t="s">
        <v>67</v>
      </c>
      <c r="D11" s="35" t="s">
        <v>78</v>
      </c>
      <c r="E11" s="14" t="s">
        <v>67</v>
      </c>
      <c r="G11" s="35">
        <v>0</v>
      </c>
    </row>
    <row r="12" spans="1:14">
      <c r="A12" s="1" t="s">
        <v>7</v>
      </c>
      <c r="B12" s="14" t="s">
        <v>67</v>
      </c>
      <c r="C12" s="1" t="s">
        <v>67</v>
      </c>
      <c r="D12" s="14" t="s">
        <v>67</v>
      </c>
      <c r="E12" s="14" t="s">
        <v>67</v>
      </c>
      <c r="G12" s="1">
        <v>1</v>
      </c>
    </row>
    <row r="15" spans="1:14" ht="41.25" customHeight="1">
      <c r="A15" s="38" t="s">
        <v>86</v>
      </c>
      <c r="B15" s="84" t="s">
        <v>97</v>
      </c>
      <c r="C15" s="84"/>
      <c r="D15" s="84"/>
      <c r="E15" s="84"/>
      <c r="F15" s="84"/>
      <c r="G15" s="84"/>
      <c r="H15" s="84"/>
      <c r="I15" s="84"/>
      <c r="J15" s="84"/>
    </row>
    <row r="16" spans="1:14" ht="8.25" hidden="1" customHeight="1">
      <c r="B16" s="84"/>
      <c r="C16" s="84"/>
      <c r="D16" s="84"/>
      <c r="E16" s="84"/>
      <c r="F16" s="84"/>
      <c r="G16" s="84"/>
      <c r="H16" s="84"/>
      <c r="I16" s="84"/>
      <c r="J16" s="84"/>
    </row>
    <row r="17" spans="2:10" ht="0.75" hidden="1" customHeight="1">
      <c r="B17" s="84"/>
      <c r="C17" s="84"/>
      <c r="D17" s="84"/>
      <c r="E17" s="84"/>
      <c r="F17" s="84"/>
      <c r="G17" s="84"/>
      <c r="H17" s="84"/>
      <c r="I17" s="84"/>
      <c r="J17" s="84"/>
    </row>
    <row r="18" spans="2:10" ht="12" hidden="1" customHeight="1">
      <c r="B18" s="84"/>
      <c r="C18" s="84"/>
      <c r="D18" s="84"/>
      <c r="E18" s="84"/>
      <c r="F18" s="84"/>
      <c r="G18" s="84"/>
      <c r="H18" s="84"/>
      <c r="I18" s="84"/>
      <c r="J18" s="84"/>
    </row>
    <row r="19" spans="2:10" ht="15" hidden="1" customHeight="1">
      <c r="B19" s="84"/>
      <c r="C19" s="84"/>
      <c r="D19" s="84"/>
      <c r="E19" s="84"/>
      <c r="F19" s="84"/>
      <c r="G19" s="84"/>
      <c r="H19" s="84"/>
      <c r="I19" s="84"/>
      <c r="J19" s="84"/>
    </row>
    <row r="20" spans="2:10" ht="21" hidden="1" customHeight="1">
      <c r="B20" s="84"/>
      <c r="C20" s="84"/>
      <c r="D20" s="84"/>
      <c r="E20" s="84"/>
      <c r="F20" s="84"/>
      <c r="G20" s="84"/>
      <c r="H20" s="84"/>
      <c r="I20" s="84"/>
      <c r="J20" s="84"/>
    </row>
    <row r="21" spans="2:10" ht="15" hidden="1" customHeight="1">
      <c r="B21" s="84"/>
      <c r="C21" s="84"/>
      <c r="D21" s="84"/>
      <c r="E21" s="84"/>
      <c r="F21" s="84"/>
      <c r="G21" s="84"/>
      <c r="H21" s="84"/>
      <c r="I21" s="84"/>
      <c r="J21" s="84"/>
    </row>
    <row r="22" spans="2:10" ht="15" hidden="1" customHeight="1">
      <c r="B22" s="84"/>
      <c r="C22" s="84"/>
      <c r="D22" s="84"/>
      <c r="E22" s="84"/>
      <c r="F22" s="84"/>
      <c r="G22" s="84"/>
      <c r="H22" s="84"/>
      <c r="I22" s="84"/>
      <c r="J22" s="84"/>
    </row>
    <row r="23" spans="2:10" ht="15" hidden="1" customHeight="1">
      <c r="B23" s="84"/>
      <c r="C23" s="84"/>
      <c r="D23" s="84"/>
      <c r="E23" s="84"/>
      <c r="F23" s="84"/>
      <c r="G23" s="84"/>
      <c r="H23" s="84"/>
      <c r="I23" s="84"/>
      <c r="J23" s="84"/>
    </row>
  </sheetData>
  <mergeCells count="2">
    <mergeCell ref="A2:M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4"/>
  <sheetViews>
    <sheetView workbookViewId="0">
      <selection activeCell="F28" sqref="F28"/>
    </sheetView>
  </sheetViews>
  <sheetFormatPr defaultRowHeight="15"/>
  <cols>
    <col min="1" max="1" width="17.85546875" customWidth="1"/>
    <col min="2" max="2" width="46.85546875" customWidth="1"/>
    <col min="3" max="3" width="38.5703125" customWidth="1"/>
    <col min="4" max="4" width="42.5703125" customWidth="1"/>
    <col min="5" max="5" width="12.42578125" hidden="1" customWidth="1"/>
    <col min="7" max="7" width="9.140625" customWidth="1"/>
    <col min="8" max="8" width="12.28515625" customWidth="1"/>
    <col min="9" max="9" width="0.28515625" customWidth="1"/>
    <col min="10" max="10" width="21.7109375" hidden="1" customWidth="1"/>
    <col min="11" max="11" width="0.140625" hidden="1" customWidth="1"/>
    <col min="12" max="12" width="8" hidden="1" customWidth="1"/>
    <col min="13" max="13" width="9.140625" hidden="1" customWidth="1"/>
    <col min="14" max="14" width="11.85546875" customWidth="1"/>
  </cols>
  <sheetData>
    <row r="2" spans="1:14" ht="36" customHeight="1">
      <c r="A2" s="85" t="s">
        <v>98</v>
      </c>
      <c r="B2" s="86"/>
      <c r="C2" s="86"/>
      <c r="D2" s="86"/>
      <c r="E2" s="86"/>
      <c r="F2" s="86"/>
      <c r="G2" s="86"/>
      <c r="H2" s="86"/>
      <c r="I2" s="86"/>
      <c r="J2" s="87"/>
      <c r="K2" s="87"/>
      <c r="L2" s="87"/>
      <c r="M2" s="88"/>
      <c r="N2" s="5" t="s">
        <v>83</v>
      </c>
    </row>
    <row r="4" spans="1:14" ht="15.75">
      <c r="A4" s="1"/>
      <c r="B4" s="3" t="s">
        <v>75</v>
      </c>
      <c r="C4" s="3" t="s">
        <v>76</v>
      </c>
      <c r="D4" s="3" t="s">
        <v>77</v>
      </c>
      <c r="E4" s="6"/>
      <c r="F4" s="7" t="s">
        <v>87</v>
      </c>
      <c r="G4" s="8"/>
      <c r="H4" s="8"/>
      <c r="I4" s="8"/>
    </row>
    <row r="5" spans="1:14" ht="60">
      <c r="A5" s="1"/>
      <c r="B5" s="2" t="s">
        <v>108</v>
      </c>
      <c r="C5" s="2" t="s">
        <v>88</v>
      </c>
      <c r="D5" s="2" t="s">
        <v>109</v>
      </c>
      <c r="E5" s="6"/>
      <c r="F5" s="7"/>
      <c r="G5" s="8"/>
      <c r="H5" s="8"/>
      <c r="I5" s="8"/>
    </row>
    <row r="6" spans="1:14">
      <c r="A6" s="1" t="s">
        <v>0</v>
      </c>
      <c r="B6" s="18">
        <v>1</v>
      </c>
      <c r="C6" s="18">
        <v>1</v>
      </c>
      <c r="D6" s="18">
        <v>1</v>
      </c>
      <c r="E6" s="14"/>
    </row>
    <row r="7" spans="1:14">
      <c r="A7" s="1" t="s">
        <v>1</v>
      </c>
      <c r="B7" s="18">
        <v>1</v>
      </c>
      <c r="C7" s="18">
        <v>1</v>
      </c>
      <c r="D7" s="18">
        <v>1</v>
      </c>
      <c r="E7" s="14"/>
    </row>
    <row r="8" spans="1:14">
      <c r="A8" s="1" t="s">
        <v>2</v>
      </c>
      <c r="B8" s="18">
        <v>1</v>
      </c>
      <c r="C8" s="18">
        <v>1</v>
      </c>
      <c r="D8" s="18">
        <v>1</v>
      </c>
      <c r="E8" s="14"/>
    </row>
    <row r="9" spans="1:14">
      <c r="A9" s="1" t="s">
        <v>3</v>
      </c>
      <c r="B9" s="18">
        <v>1</v>
      </c>
      <c r="C9" s="18">
        <v>1</v>
      </c>
      <c r="D9" s="18">
        <v>1</v>
      </c>
      <c r="E9" s="14"/>
    </row>
    <row r="10" spans="1:14">
      <c r="A10" s="1" t="s">
        <v>4</v>
      </c>
      <c r="B10" s="18">
        <v>1</v>
      </c>
      <c r="C10" s="18">
        <v>1</v>
      </c>
      <c r="D10" s="18">
        <v>1</v>
      </c>
      <c r="E10" s="14"/>
    </row>
    <row r="11" spans="1:14">
      <c r="A11" s="1" t="s">
        <v>5</v>
      </c>
      <c r="B11" s="18">
        <v>1</v>
      </c>
      <c r="C11" s="18">
        <v>1</v>
      </c>
      <c r="D11" s="18">
        <v>1</v>
      </c>
      <c r="E11" s="14"/>
    </row>
    <row r="12" spans="1:14">
      <c r="A12" s="1" t="s">
        <v>6</v>
      </c>
      <c r="B12" s="18">
        <v>1</v>
      </c>
      <c r="C12" s="18">
        <v>1</v>
      </c>
      <c r="D12" s="18">
        <v>1</v>
      </c>
      <c r="E12" s="14"/>
    </row>
    <row r="13" spans="1:14">
      <c r="A13" s="1" t="s">
        <v>7</v>
      </c>
      <c r="B13" s="18">
        <v>1</v>
      </c>
      <c r="C13" s="18">
        <v>1</v>
      </c>
      <c r="D13" s="18">
        <v>1</v>
      </c>
      <c r="E13" s="14"/>
    </row>
    <row r="16" spans="1:14" ht="19.5" customHeight="1">
      <c r="A16" s="90"/>
      <c r="B16" s="89" t="s">
        <v>89</v>
      </c>
      <c r="C16" s="89"/>
      <c r="D16" s="89"/>
      <c r="E16" s="89"/>
      <c r="F16" s="89"/>
      <c r="G16" s="89"/>
      <c r="H16" s="89"/>
      <c r="I16" s="89"/>
      <c r="J16" s="89"/>
    </row>
    <row r="17" spans="1:10" ht="9.75" hidden="1" customHeight="1">
      <c r="A17" s="81"/>
      <c r="B17" s="89"/>
      <c r="C17" s="89"/>
      <c r="D17" s="89"/>
      <c r="E17" s="89"/>
      <c r="F17" s="89"/>
      <c r="G17" s="89"/>
      <c r="H17" s="89"/>
      <c r="I17" s="89"/>
      <c r="J17" s="89"/>
    </row>
    <row r="18" spans="1:10" ht="6.75" hidden="1" customHeight="1">
      <c r="A18" s="81"/>
      <c r="B18" s="89"/>
      <c r="C18" s="89"/>
      <c r="D18" s="89"/>
      <c r="E18" s="89"/>
      <c r="F18" s="89"/>
      <c r="G18" s="89"/>
      <c r="H18" s="89"/>
      <c r="I18" s="89"/>
      <c r="J18" s="89"/>
    </row>
    <row r="19" spans="1:10" ht="12" hidden="1" customHeight="1">
      <c r="A19" s="43"/>
      <c r="B19" s="89"/>
      <c r="C19" s="89"/>
      <c r="D19" s="89"/>
      <c r="E19" s="89"/>
      <c r="F19" s="89"/>
      <c r="G19" s="89"/>
      <c r="H19" s="89"/>
      <c r="I19" s="89"/>
      <c r="J19" s="89"/>
    </row>
    <row r="20" spans="1:10" ht="15" hidden="1" customHeight="1">
      <c r="A20" s="43"/>
      <c r="B20" s="89"/>
      <c r="C20" s="89"/>
      <c r="D20" s="89"/>
      <c r="E20" s="89"/>
      <c r="F20" s="89"/>
      <c r="G20" s="89"/>
      <c r="H20" s="89"/>
      <c r="I20" s="89"/>
      <c r="J20" s="89"/>
    </row>
    <row r="21" spans="1:10" ht="21" hidden="1" customHeight="1">
      <c r="A21" s="43"/>
      <c r="B21" s="89"/>
      <c r="C21" s="89"/>
      <c r="D21" s="89"/>
      <c r="E21" s="89"/>
      <c r="F21" s="89"/>
      <c r="G21" s="89"/>
      <c r="H21" s="89"/>
      <c r="I21" s="89"/>
      <c r="J21" s="89"/>
    </row>
    <row r="22" spans="1:10" ht="15" hidden="1" customHeight="1">
      <c r="A22" s="43"/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15" hidden="1" customHeight="1">
      <c r="A23" s="43"/>
      <c r="B23" s="89"/>
      <c r="C23" s="89"/>
      <c r="D23" s="89"/>
      <c r="E23" s="89"/>
      <c r="F23" s="89"/>
      <c r="G23" s="89"/>
      <c r="H23" s="89"/>
      <c r="I23" s="89"/>
      <c r="J23" s="89"/>
    </row>
    <row r="24" spans="1:10" ht="15" hidden="1" customHeight="1">
      <c r="A24" s="43"/>
      <c r="B24" s="89"/>
      <c r="C24" s="89"/>
      <c r="D24" s="89"/>
      <c r="E24" s="89"/>
      <c r="F24" s="89"/>
      <c r="G24" s="89"/>
      <c r="H24" s="89"/>
      <c r="I24" s="89"/>
      <c r="J24" s="89"/>
    </row>
  </sheetData>
  <mergeCells count="3">
    <mergeCell ref="A2:M2"/>
    <mergeCell ref="B16:J24"/>
    <mergeCell ref="A16:A18"/>
  </mergeCells>
  <pageMargins left="0" right="0" top="0" bottom="0" header="0" footer="0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C5" sqref="C5:C12"/>
    </sheetView>
  </sheetViews>
  <sheetFormatPr defaultRowHeight="15"/>
  <cols>
    <col min="1" max="1" width="17.85546875" customWidth="1"/>
    <col min="5" max="5" width="12.42578125" customWidth="1"/>
  </cols>
  <sheetData>
    <row r="2" spans="1:12" ht="51.75" customHeight="1">
      <c r="A2" s="77" t="s">
        <v>31</v>
      </c>
      <c r="B2" s="76"/>
      <c r="C2" s="76"/>
      <c r="D2" s="76"/>
      <c r="E2" s="76"/>
      <c r="F2" s="76"/>
      <c r="G2" s="76"/>
      <c r="H2" s="76"/>
      <c r="I2" s="76"/>
      <c r="J2" s="5" t="s">
        <v>8</v>
      </c>
      <c r="K2" s="9"/>
      <c r="L2" s="10"/>
    </row>
    <row r="4" spans="1:12" ht="15.75">
      <c r="A4" s="1"/>
      <c r="B4" s="3" t="s">
        <v>27</v>
      </c>
      <c r="C4" s="3" t="s">
        <v>28</v>
      </c>
      <c r="D4" s="3" t="s">
        <v>29</v>
      </c>
      <c r="E4" s="6" t="s">
        <v>30</v>
      </c>
      <c r="F4" s="7" t="s">
        <v>33</v>
      </c>
      <c r="G4" s="8"/>
      <c r="I4" s="30" t="s">
        <v>70</v>
      </c>
    </row>
    <row r="5" spans="1:12">
      <c r="A5" s="1" t="s">
        <v>0</v>
      </c>
      <c r="B5" s="1">
        <v>0</v>
      </c>
      <c r="C5" s="1">
        <v>6.5</v>
      </c>
      <c r="D5" s="1">
        <v>0</v>
      </c>
      <c r="E5" s="1">
        <f>B5/(C5+D5)</f>
        <v>0</v>
      </c>
      <c r="I5" s="30">
        <v>1</v>
      </c>
    </row>
    <row r="6" spans="1:12">
      <c r="A6" s="1" t="s">
        <v>1</v>
      </c>
      <c r="B6" s="1">
        <v>0</v>
      </c>
      <c r="C6" s="1">
        <v>99.2</v>
      </c>
      <c r="D6" s="1">
        <v>0</v>
      </c>
      <c r="E6" s="1">
        <f t="shared" ref="E6:E12" si="0">B6/(C6+D6)</f>
        <v>0</v>
      </c>
      <c r="I6" s="30">
        <v>1</v>
      </c>
    </row>
    <row r="7" spans="1:12">
      <c r="A7" s="1" t="s">
        <v>2</v>
      </c>
      <c r="B7" s="1">
        <v>0</v>
      </c>
      <c r="C7" s="1">
        <v>152.6</v>
      </c>
      <c r="D7" s="1">
        <v>0</v>
      </c>
      <c r="E7" s="1">
        <f t="shared" si="0"/>
        <v>0</v>
      </c>
      <c r="I7" s="30">
        <v>1</v>
      </c>
    </row>
    <row r="8" spans="1:12">
      <c r="A8" s="1" t="s">
        <v>3</v>
      </c>
      <c r="B8" s="1">
        <v>0</v>
      </c>
      <c r="C8" s="1">
        <v>128.9</v>
      </c>
      <c r="D8" s="1">
        <v>0</v>
      </c>
      <c r="E8" s="1">
        <f t="shared" si="0"/>
        <v>0</v>
      </c>
      <c r="I8" s="30">
        <v>1</v>
      </c>
    </row>
    <row r="9" spans="1:12">
      <c r="A9" s="1" t="s">
        <v>4</v>
      </c>
      <c r="B9" s="1">
        <v>0</v>
      </c>
      <c r="C9" s="1">
        <v>26.4</v>
      </c>
      <c r="D9" s="1">
        <v>0</v>
      </c>
      <c r="E9" s="1">
        <f t="shared" si="0"/>
        <v>0</v>
      </c>
      <c r="I9" s="30">
        <v>1</v>
      </c>
    </row>
    <row r="10" spans="1:12">
      <c r="A10" s="1" t="s">
        <v>5</v>
      </c>
      <c r="B10" s="1">
        <v>0</v>
      </c>
      <c r="C10" s="1">
        <v>82.6</v>
      </c>
      <c r="D10" s="1">
        <v>0</v>
      </c>
      <c r="E10" s="1">
        <f t="shared" si="0"/>
        <v>0</v>
      </c>
      <c r="I10" s="30">
        <v>1</v>
      </c>
    </row>
    <row r="11" spans="1:12">
      <c r="A11" s="1" t="s">
        <v>6</v>
      </c>
      <c r="B11" s="1">
        <v>0</v>
      </c>
      <c r="C11" s="1">
        <v>58.2</v>
      </c>
      <c r="D11" s="1">
        <v>0</v>
      </c>
      <c r="E11" s="1">
        <f t="shared" si="0"/>
        <v>0</v>
      </c>
      <c r="I11" s="30">
        <v>1</v>
      </c>
    </row>
    <row r="12" spans="1:12">
      <c r="A12" s="1" t="s">
        <v>7</v>
      </c>
      <c r="B12" s="1">
        <v>0</v>
      </c>
      <c r="C12" s="1">
        <v>173.1</v>
      </c>
      <c r="D12" s="1">
        <v>0</v>
      </c>
      <c r="E12" s="1">
        <f t="shared" si="0"/>
        <v>0</v>
      </c>
      <c r="I12" s="30">
        <v>1</v>
      </c>
    </row>
    <row r="15" spans="1:12" ht="15.75">
      <c r="A15" s="6" t="s">
        <v>30</v>
      </c>
      <c r="B15" s="76" t="s">
        <v>71</v>
      </c>
      <c r="C15" s="76"/>
      <c r="D15" s="76"/>
      <c r="E15" s="76"/>
      <c r="F15" s="76"/>
      <c r="G15" s="76"/>
      <c r="H15" s="76"/>
      <c r="I15" s="76"/>
      <c r="J15" s="76"/>
    </row>
    <row r="16" spans="1:12">
      <c r="B16" s="76"/>
      <c r="C16" s="76"/>
      <c r="D16" s="76"/>
      <c r="E16" s="76"/>
      <c r="F16" s="76"/>
      <c r="G16" s="76"/>
      <c r="H16" s="76"/>
      <c r="I16" s="76"/>
      <c r="J16" s="76"/>
    </row>
    <row r="17" spans="2:10">
      <c r="B17" s="76"/>
      <c r="C17" s="76"/>
      <c r="D17" s="76"/>
      <c r="E17" s="76"/>
      <c r="F17" s="76"/>
      <c r="G17" s="76"/>
      <c r="H17" s="76"/>
      <c r="I17" s="76"/>
      <c r="J17" s="76"/>
    </row>
    <row r="18" spans="2:10">
      <c r="B18" s="76"/>
      <c r="C18" s="76"/>
      <c r="D18" s="76"/>
      <c r="E18" s="76"/>
      <c r="F18" s="76"/>
      <c r="G18" s="76"/>
      <c r="H18" s="76"/>
      <c r="I18" s="76"/>
      <c r="J18" s="76"/>
    </row>
    <row r="19" spans="2:10">
      <c r="B19" s="76"/>
      <c r="C19" s="76"/>
      <c r="D19" s="76"/>
      <c r="E19" s="76"/>
      <c r="F19" s="76"/>
      <c r="G19" s="76"/>
      <c r="H19" s="76"/>
      <c r="I19" s="76"/>
      <c r="J19" s="76"/>
    </row>
    <row r="20" spans="2:10" ht="3" customHeight="1">
      <c r="B20" s="76"/>
      <c r="C20" s="76"/>
      <c r="D20" s="76"/>
      <c r="E20" s="76"/>
      <c r="F20" s="76"/>
      <c r="G20" s="76"/>
      <c r="H20" s="76"/>
      <c r="I20" s="76"/>
      <c r="J20" s="76"/>
    </row>
    <row r="21" spans="2:10" hidden="1">
      <c r="B21" s="76"/>
      <c r="C21" s="76"/>
      <c r="D21" s="76"/>
      <c r="E21" s="76"/>
      <c r="F21" s="76"/>
      <c r="G21" s="76"/>
      <c r="H21" s="76"/>
      <c r="I21" s="76"/>
      <c r="J21" s="76"/>
    </row>
    <row r="22" spans="2:10" hidden="1">
      <c r="B22" s="76"/>
      <c r="C22" s="76"/>
      <c r="D22" s="76"/>
      <c r="E22" s="76"/>
      <c r="F22" s="76"/>
      <c r="G22" s="76"/>
      <c r="H22" s="76"/>
      <c r="I22" s="76"/>
      <c r="J22" s="76"/>
    </row>
    <row r="23" spans="2:10" hidden="1">
      <c r="B23" s="76"/>
      <c r="C23" s="76"/>
      <c r="D23" s="76"/>
      <c r="E23" s="76"/>
      <c r="F23" s="76"/>
      <c r="G23" s="76"/>
      <c r="H23" s="76"/>
      <c r="I23" s="76"/>
      <c r="J23" s="76"/>
    </row>
  </sheetData>
  <mergeCells count="2">
    <mergeCell ref="B15:J23"/>
    <mergeCell ref="A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C5" sqref="C5:C12"/>
    </sheetView>
  </sheetViews>
  <sheetFormatPr defaultRowHeight="15"/>
  <cols>
    <col min="1" max="1" width="17.85546875" customWidth="1"/>
    <col min="5" max="5" width="12.42578125" customWidth="1"/>
  </cols>
  <sheetData>
    <row r="2" spans="1:12" ht="70.5" customHeight="1">
      <c r="A2" s="77" t="s">
        <v>34</v>
      </c>
      <c r="B2" s="76"/>
      <c r="C2" s="76"/>
      <c r="D2" s="76"/>
      <c r="E2" s="76"/>
      <c r="F2" s="76"/>
      <c r="G2" s="76"/>
      <c r="H2" s="76"/>
      <c r="I2" s="76"/>
      <c r="J2" s="5" t="s">
        <v>10</v>
      </c>
      <c r="K2" s="9"/>
      <c r="L2" s="10"/>
    </row>
    <row r="3" spans="1:12" ht="15.75" thickBot="1"/>
    <row r="4" spans="1:12" ht="16.5" thickBot="1">
      <c r="A4" s="1"/>
      <c r="B4" s="3" t="s">
        <v>27</v>
      </c>
      <c r="C4" s="3" t="s">
        <v>28</v>
      </c>
      <c r="D4" s="3" t="s">
        <v>29</v>
      </c>
      <c r="E4" s="11" t="s">
        <v>35</v>
      </c>
      <c r="F4" s="7" t="s">
        <v>33</v>
      </c>
      <c r="G4" s="8"/>
      <c r="I4" s="30" t="s">
        <v>70</v>
      </c>
    </row>
    <row r="5" spans="1:12">
      <c r="A5" s="1" t="s">
        <v>0</v>
      </c>
      <c r="B5" s="1">
        <v>0</v>
      </c>
      <c r="C5" s="1">
        <v>8126.2</v>
      </c>
      <c r="D5" s="1">
        <v>7931.2</v>
      </c>
      <c r="E5" s="1">
        <f>B5/(C5-D5)</f>
        <v>0</v>
      </c>
      <c r="I5" s="30">
        <v>1</v>
      </c>
    </row>
    <row r="6" spans="1:12">
      <c r="A6" s="1" t="s">
        <v>1</v>
      </c>
      <c r="B6" s="1">
        <v>0</v>
      </c>
      <c r="C6" s="1">
        <v>21252.3</v>
      </c>
      <c r="D6" s="1">
        <v>19229.8</v>
      </c>
      <c r="E6" s="1">
        <f t="shared" ref="E6:E12" si="0">B6/(C6-D6)</f>
        <v>0</v>
      </c>
      <c r="I6" s="30">
        <v>1</v>
      </c>
    </row>
    <row r="7" spans="1:12">
      <c r="A7" s="1" t="s">
        <v>2</v>
      </c>
      <c r="B7" s="1">
        <v>0</v>
      </c>
      <c r="C7" s="1">
        <v>14353.6</v>
      </c>
      <c r="D7" s="1">
        <v>13158.8</v>
      </c>
      <c r="E7" s="1">
        <f t="shared" si="0"/>
        <v>0</v>
      </c>
      <c r="I7" s="30">
        <v>1</v>
      </c>
    </row>
    <row r="8" spans="1:12">
      <c r="A8" s="1" t="s">
        <v>3</v>
      </c>
      <c r="B8" s="1">
        <v>0</v>
      </c>
      <c r="C8" s="1">
        <v>11347.6</v>
      </c>
      <c r="D8" s="1">
        <v>10600.4</v>
      </c>
      <c r="E8" s="1">
        <f t="shared" si="0"/>
        <v>0</v>
      </c>
      <c r="I8" s="30">
        <v>1</v>
      </c>
    </row>
    <row r="9" spans="1:12">
      <c r="A9" s="1" t="s">
        <v>4</v>
      </c>
      <c r="B9" s="1">
        <v>0</v>
      </c>
      <c r="C9" s="1">
        <v>12811.8</v>
      </c>
      <c r="D9" s="1">
        <v>12078.7</v>
      </c>
      <c r="E9" s="1">
        <f t="shared" si="0"/>
        <v>0</v>
      </c>
      <c r="I9" s="30">
        <v>1</v>
      </c>
    </row>
    <row r="10" spans="1:12">
      <c r="A10" s="1" t="s">
        <v>5</v>
      </c>
      <c r="B10" s="1">
        <v>0</v>
      </c>
      <c r="C10" s="1">
        <v>13964.3</v>
      </c>
      <c r="D10" s="1">
        <v>13132.5</v>
      </c>
      <c r="E10" s="1">
        <f t="shared" si="0"/>
        <v>0</v>
      </c>
      <c r="I10" s="30">
        <v>1</v>
      </c>
    </row>
    <row r="11" spans="1:12">
      <c r="A11" s="1" t="s">
        <v>6</v>
      </c>
      <c r="B11" s="1">
        <v>0</v>
      </c>
      <c r="C11" s="1">
        <v>9021.7000000000007</v>
      </c>
      <c r="D11" s="1">
        <v>8745.7999999999993</v>
      </c>
      <c r="E11" s="1">
        <f t="shared" si="0"/>
        <v>0</v>
      </c>
      <c r="I11" s="30">
        <v>1</v>
      </c>
    </row>
    <row r="12" spans="1:12">
      <c r="A12" s="1" t="s">
        <v>7</v>
      </c>
      <c r="B12" s="1">
        <v>0</v>
      </c>
      <c r="C12" s="1">
        <v>16813.099999999999</v>
      </c>
      <c r="D12" s="1">
        <v>16117</v>
      </c>
      <c r="E12" s="1">
        <f t="shared" si="0"/>
        <v>0</v>
      </c>
      <c r="I12" s="30">
        <v>1</v>
      </c>
    </row>
    <row r="14" spans="1:12" ht="15.75" thickBot="1"/>
    <row r="15" spans="1:12" ht="16.5" thickBot="1">
      <c r="A15" s="11" t="s">
        <v>35</v>
      </c>
      <c r="B15" s="76" t="s">
        <v>72</v>
      </c>
      <c r="C15" s="76"/>
      <c r="D15" s="76"/>
      <c r="E15" s="76"/>
      <c r="F15" s="76"/>
      <c r="G15" s="76"/>
      <c r="H15" s="76"/>
      <c r="I15" s="76"/>
      <c r="J15" s="76"/>
    </row>
    <row r="16" spans="1:12">
      <c r="B16" s="76"/>
      <c r="C16" s="76"/>
      <c r="D16" s="76"/>
      <c r="E16" s="76"/>
      <c r="F16" s="76"/>
      <c r="G16" s="76"/>
      <c r="H16" s="76"/>
      <c r="I16" s="76"/>
      <c r="J16" s="76"/>
    </row>
    <row r="17" spans="2:10">
      <c r="B17" s="76"/>
      <c r="C17" s="76"/>
      <c r="D17" s="76"/>
      <c r="E17" s="76"/>
      <c r="F17" s="76"/>
      <c r="G17" s="76"/>
      <c r="H17" s="76"/>
      <c r="I17" s="76"/>
      <c r="J17" s="76"/>
    </row>
    <row r="18" spans="2:10">
      <c r="B18" s="76"/>
      <c r="C18" s="76"/>
      <c r="D18" s="76"/>
      <c r="E18" s="76"/>
      <c r="F18" s="76"/>
      <c r="G18" s="76"/>
      <c r="H18" s="76"/>
      <c r="I18" s="76"/>
      <c r="J18" s="76"/>
    </row>
    <row r="19" spans="2:10">
      <c r="B19" s="76"/>
      <c r="C19" s="76"/>
      <c r="D19" s="76"/>
      <c r="E19" s="76"/>
      <c r="F19" s="76"/>
      <c r="G19" s="76"/>
      <c r="H19" s="76"/>
      <c r="I19" s="76"/>
      <c r="J19" s="76"/>
    </row>
    <row r="20" spans="2:10" ht="21" customHeight="1">
      <c r="B20" s="76"/>
      <c r="C20" s="76"/>
      <c r="D20" s="76"/>
      <c r="E20" s="76"/>
      <c r="F20" s="76"/>
      <c r="G20" s="76"/>
      <c r="H20" s="76"/>
      <c r="I20" s="76"/>
      <c r="J20" s="76"/>
    </row>
    <row r="21" spans="2:10" hidden="1">
      <c r="B21" s="76"/>
      <c r="C21" s="76"/>
      <c r="D21" s="76"/>
      <c r="E21" s="76"/>
      <c r="F21" s="76"/>
      <c r="G21" s="76"/>
      <c r="H21" s="76"/>
      <c r="I21" s="76"/>
      <c r="J21" s="76"/>
    </row>
    <row r="22" spans="2:10" hidden="1">
      <c r="B22" s="76"/>
      <c r="C22" s="76"/>
      <c r="D22" s="76"/>
      <c r="E22" s="76"/>
      <c r="F22" s="76"/>
      <c r="G22" s="76"/>
      <c r="H22" s="76"/>
      <c r="I22" s="76"/>
      <c r="J22" s="76"/>
    </row>
    <row r="23" spans="2:10" hidden="1">
      <c r="B23" s="76"/>
      <c r="C23" s="76"/>
      <c r="D23" s="76"/>
      <c r="E23" s="76"/>
      <c r="F23" s="76"/>
      <c r="G23" s="76"/>
      <c r="H23" s="76"/>
      <c r="I23" s="76"/>
      <c r="J23" s="76"/>
    </row>
  </sheetData>
  <mergeCells count="2">
    <mergeCell ref="A2:I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C5" sqref="C5:C12"/>
    </sheetView>
  </sheetViews>
  <sheetFormatPr defaultRowHeight="15"/>
  <cols>
    <col min="1" max="1" width="17.85546875" customWidth="1"/>
    <col min="5" max="5" width="12.42578125" customWidth="1"/>
  </cols>
  <sheetData>
    <row r="2" spans="1:12" ht="70.5" customHeight="1">
      <c r="A2" s="77" t="s">
        <v>36</v>
      </c>
      <c r="B2" s="76"/>
      <c r="C2" s="76"/>
      <c r="D2" s="76"/>
      <c r="E2" s="76"/>
      <c r="F2" s="76"/>
      <c r="G2" s="76"/>
      <c r="H2" s="76"/>
      <c r="I2" s="76"/>
      <c r="J2" s="5" t="s">
        <v>9</v>
      </c>
      <c r="K2" s="9"/>
      <c r="L2" s="10"/>
    </row>
    <row r="3" spans="1:12" ht="15.75" thickBot="1"/>
    <row r="4" spans="1:12" ht="16.5" thickBot="1">
      <c r="A4" s="1"/>
      <c r="B4" s="3" t="s">
        <v>27</v>
      </c>
      <c r="C4" s="3" t="s">
        <v>28</v>
      </c>
      <c r="D4" s="3" t="s">
        <v>29</v>
      </c>
      <c r="E4" s="11" t="s">
        <v>35</v>
      </c>
      <c r="F4" s="7" t="s">
        <v>46</v>
      </c>
      <c r="G4" s="8"/>
      <c r="I4" s="30" t="s">
        <v>70</v>
      </c>
    </row>
    <row r="5" spans="1:12">
      <c r="A5" s="1" t="s">
        <v>0</v>
      </c>
      <c r="B5" s="1">
        <v>0</v>
      </c>
      <c r="C5" s="1">
        <v>8119.7</v>
      </c>
      <c r="D5" s="1">
        <v>63.4</v>
      </c>
      <c r="E5" s="16">
        <f>B5/(C5-D5)</f>
        <v>0</v>
      </c>
      <c r="I5" s="30">
        <v>1</v>
      </c>
    </row>
    <row r="6" spans="1:12">
      <c r="A6" s="1" t="s">
        <v>1</v>
      </c>
      <c r="B6" s="1">
        <v>0</v>
      </c>
      <c r="C6" s="1">
        <v>21153.1</v>
      </c>
      <c r="D6" s="1">
        <v>388.9</v>
      </c>
      <c r="E6" s="16">
        <f t="shared" ref="E6:E12" si="0">B6/(C6-D6)</f>
        <v>0</v>
      </c>
      <c r="I6" s="30">
        <v>1</v>
      </c>
    </row>
    <row r="7" spans="1:12">
      <c r="A7" s="1" t="s">
        <v>2</v>
      </c>
      <c r="B7" s="1">
        <v>0</v>
      </c>
      <c r="C7" s="1">
        <v>14506.2</v>
      </c>
      <c r="D7" s="1">
        <v>121.8</v>
      </c>
      <c r="E7" s="16">
        <f t="shared" si="0"/>
        <v>0</v>
      </c>
      <c r="I7" s="30">
        <v>1</v>
      </c>
    </row>
    <row r="8" spans="1:12">
      <c r="A8" s="1" t="s">
        <v>3</v>
      </c>
      <c r="B8" s="1">
        <v>0</v>
      </c>
      <c r="C8" s="1">
        <v>11218.7</v>
      </c>
      <c r="D8" s="1">
        <v>113.5</v>
      </c>
      <c r="E8" s="16">
        <f t="shared" si="0"/>
        <v>0</v>
      </c>
      <c r="I8" s="30">
        <v>1</v>
      </c>
    </row>
    <row r="9" spans="1:12">
      <c r="A9" s="1" t="s">
        <v>4</v>
      </c>
      <c r="B9" s="1">
        <v>0</v>
      </c>
      <c r="C9" s="1">
        <v>12838.2</v>
      </c>
      <c r="D9" s="1">
        <v>104.3</v>
      </c>
      <c r="E9" s="16">
        <f t="shared" si="0"/>
        <v>0</v>
      </c>
      <c r="I9" s="30">
        <v>1</v>
      </c>
    </row>
    <row r="10" spans="1:12">
      <c r="A10" s="1" t="s">
        <v>5</v>
      </c>
      <c r="B10" s="1">
        <v>0</v>
      </c>
      <c r="C10" s="1">
        <v>14046.9</v>
      </c>
      <c r="D10" s="1">
        <v>123.3</v>
      </c>
      <c r="E10" s="16">
        <f t="shared" si="0"/>
        <v>0</v>
      </c>
      <c r="I10" s="30">
        <v>1</v>
      </c>
    </row>
    <row r="11" spans="1:12">
      <c r="A11" s="1" t="s">
        <v>6</v>
      </c>
      <c r="B11" s="1">
        <v>0</v>
      </c>
      <c r="C11" s="1">
        <v>9079.9</v>
      </c>
      <c r="D11" s="1">
        <v>88.7</v>
      </c>
      <c r="E11" s="16">
        <f t="shared" si="0"/>
        <v>0</v>
      </c>
      <c r="I11" s="30">
        <v>1</v>
      </c>
    </row>
    <row r="12" spans="1:12">
      <c r="A12" s="1" t="s">
        <v>7</v>
      </c>
      <c r="B12" s="1">
        <v>0</v>
      </c>
      <c r="C12" s="1">
        <v>16640</v>
      </c>
      <c r="D12" s="1">
        <v>87.4</v>
      </c>
      <c r="E12" s="16">
        <f t="shared" si="0"/>
        <v>0</v>
      </c>
      <c r="I12" s="30">
        <v>1</v>
      </c>
    </row>
    <row r="14" spans="1:12" ht="15.75" thickBot="1"/>
    <row r="15" spans="1:12" ht="16.5" thickBot="1">
      <c r="A15" s="11" t="s">
        <v>35</v>
      </c>
      <c r="B15" s="76" t="s">
        <v>37</v>
      </c>
      <c r="C15" s="76"/>
      <c r="D15" s="76"/>
      <c r="E15" s="76"/>
      <c r="F15" s="76"/>
      <c r="G15" s="76"/>
      <c r="H15" s="76"/>
      <c r="I15" s="76"/>
      <c r="J15" s="76"/>
    </row>
    <row r="16" spans="1:12">
      <c r="B16" s="76"/>
      <c r="C16" s="76"/>
      <c r="D16" s="76"/>
      <c r="E16" s="76"/>
      <c r="F16" s="76"/>
      <c r="G16" s="76"/>
      <c r="H16" s="76"/>
      <c r="I16" s="76"/>
      <c r="J16" s="76"/>
    </row>
    <row r="17" spans="2:10">
      <c r="B17" s="76"/>
      <c r="C17" s="76"/>
      <c r="D17" s="76"/>
      <c r="E17" s="76"/>
      <c r="F17" s="76"/>
      <c r="G17" s="76"/>
      <c r="H17" s="76"/>
      <c r="I17" s="76"/>
      <c r="J17" s="76"/>
    </row>
    <row r="18" spans="2:10">
      <c r="B18" s="76"/>
      <c r="C18" s="76"/>
      <c r="D18" s="76"/>
      <c r="E18" s="76"/>
      <c r="F18" s="76"/>
      <c r="G18" s="76"/>
      <c r="H18" s="76"/>
      <c r="I18" s="76"/>
      <c r="J18" s="76"/>
    </row>
    <row r="19" spans="2:10">
      <c r="B19" s="76"/>
      <c r="C19" s="76"/>
      <c r="D19" s="76"/>
      <c r="E19" s="76"/>
      <c r="F19" s="76"/>
      <c r="G19" s="76"/>
      <c r="H19" s="76"/>
      <c r="I19" s="76"/>
      <c r="J19" s="76"/>
    </row>
    <row r="20" spans="2:10" ht="21" customHeight="1">
      <c r="B20" s="76"/>
      <c r="C20" s="76"/>
      <c r="D20" s="76"/>
      <c r="E20" s="76"/>
      <c r="F20" s="76"/>
      <c r="G20" s="76"/>
      <c r="H20" s="76"/>
      <c r="I20" s="76"/>
      <c r="J20" s="76"/>
    </row>
    <row r="21" spans="2:10" hidden="1">
      <c r="B21" s="76"/>
      <c r="C21" s="76"/>
      <c r="D21" s="76"/>
      <c r="E21" s="76"/>
      <c r="F21" s="76"/>
      <c r="G21" s="76"/>
      <c r="H21" s="76"/>
      <c r="I21" s="76"/>
      <c r="J21" s="76"/>
    </row>
    <row r="22" spans="2:10" hidden="1">
      <c r="B22" s="76"/>
      <c r="C22" s="76"/>
      <c r="D22" s="76"/>
      <c r="E22" s="76"/>
      <c r="F22" s="76"/>
      <c r="G22" s="76"/>
      <c r="H22" s="76"/>
      <c r="I22" s="76"/>
      <c r="J22" s="76"/>
    </row>
    <row r="23" spans="2:10" hidden="1">
      <c r="B23" s="76"/>
      <c r="C23" s="76"/>
      <c r="D23" s="76"/>
      <c r="E23" s="76"/>
      <c r="F23" s="76"/>
      <c r="G23" s="76"/>
      <c r="H23" s="76"/>
      <c r="I23" s="76"/>
      <c r="J23" s="76"/>
    </row>
  </sheetData>
  <mergeCells count="2">
    <mergeCell ref="A2:I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3"/>
  <sheetViews>
    <sheetView workbookViewId="0">
      <selection activeCell="R17" sqref="R17"/>
    </sheetView>
  </sheetViews>
  <sheetFormatPr defaultRowHeight="15"/>
  <cols>
    <col min="1" max="1" width="17.85546875" customWidth="1"/>
    <col min="5" max="5" width="8.85546875" customWidth="1"/>
    <col min="8" max="8" width="19" customWidth="1"/>
    <col min="9" max="9" width="10.42578125" customWidth="1"/>
    <col min="11" max="11" width="0.140625" customWidth="1"/>
    <col min="13" max="13" width="0" hidden="1" customWidth="1"/>
    <col min="16" max="16" width="9.140625" style="10"/>
  </cols>
  <sheetData>
    <row r="2" spans="1:16" ht="70.5" customHeight="1">
      <c r="A2" s="77" t="s">
        <v>36</v>
      </c>
      <c r="B2" s="76"/>
      <c r="C2" s="76"/>
      <c r="D2" s="76"/>
      <c r="E2" s="76"/>
      <c r="F2" s="76"/>
      <c r="G2" s="76"/>
      <c r="H2" s="76"/>
      <c r="I2" s="76"/>
      <c r="J2" s="5" t="s">
        <v>11</v>
      </c>
      <c r="K2" s="9"/>
      <c r="L2" s="10"/>
    </row>
    <row r="4" spans="1:16" ht="30">
      <c r="A4" s="1"/>
      <c r="B4" s="3" t="s">
        <v>27</v>
      </c>
      <c r="C4" s="3" t="s">
        <v>28</v>
      </c>
      <c r="D4" s="12" t="s">
        <v>29</v>
      </c>
      <c r="E4" s="12" t="s">
        <v>39</v>
      </c>
      <c r="F4" s="12" t="s">
        <v>40</v>
      </c>
      <c r="G4" s="12" t="s">
        <v>41</v>
      </c>
      <c r="H4" s="2" t="s">
        <v>43</v>
      </c>
      <c r="I4" s="1" t="s">
        <v>42</v>
      </c>
      <c r="J4" s="78" t="s">
        <v>44</v>
      </c>
      <c r="K4" s="79"/>
      <c r="L4" s="79"/>
      <c r="N4" s="30" t="s">
        <v>70</v>
      </c>
    </row>
    <row r="5" spans="1:16">
      <c r="A5" s="1" t="s">
        <v>0</v>
      </c>
      <c r="B5" s="1"/>
      <c r="C5" s="1">
        <v>0</v>
      </c>
      <c r="D5" s="13">
        <f>-F5</f>
        <v>-8126.2</v>
      </c>
      <c r="E5" s="1">
        <v>0</v>
      </c>
      <c r="F5" s="1">
        <v>8126.2</v>
      </c>
      <c r="G5" s="1">
        <v>7931.2</v>
      </c>
      <c r="H5" s="17"/>
      <c r="I5" s="55">
        <f>B5/(F5-D5)</f>
        <v>0</v>
      </c>
      <c r="N5" s="30">
        <v>1</v>
      </c>
      <c r="P5" s="54"/>
    </row>
    <row r="6" spans="1:16">
      <c r="A6" s="1" t="s">
        <v>1</v>
      </c>
      <c r="B6" s="1"/>
      <c r="C6" s="1">
        <v>0</v>
      </c>
      <c r="D6" s="13">
        <f t="shared" ref="D6:D12" si="0">-F6</f>
        <v>-21252.3</v>
      </c>
      <c r="E6" s="1">
        <v>0</v>
      </c>
      <c r="F6" s="1">
        <v>21252.3</v>
      </c>
      <c r="G6" s="1">
        <v>19229.8</v>
      </c>
      <c r="H6" s="17"/>
      <c r="I6" s="55">
        <f t="shared" ref="I6:I12" si="1">B6/(F6-D6)</f>
        <v>0</v>
      </c>
      <c r="N6" s="30">
        <v>1</v>
      </c>
      <c r="P6" s="54"/>
    </row>
    <row r="7" spans="1:16">
      <c r="A7" s="1" t="s">
        <v>2</v>
      </c>
      <c r="B7" s="1">
        <v>152.6</v>
      </c>
      <c r="C7" s="1">
        <v>0</v>
      </c>
      <c r="D7" s="13">
        <f t="shared" si="0"/>
        <v>-14353.6</v>
      </c>
      <c r="E7" s="1">
        <v>0</v>
      </c>
      <c r="F7" s="1">
        <v>14353.6</v>
      </c>
      <c r="G7" s="1">
        <v>13158.8</v>
      </c>
      <c r="H7" s="17"/>
      <c r="I7" s="55">
        <f t="shared" si="1"/>
        <v>5.3157396053951618E-3</v>
      </c>
      <c r="N7" s="30">
        <v>1</v>
      </c>
      <c r="P7" s="54"/>
    </row>
    <row r="8" spans="1:16">
      <c r="A8" s="1" t="s">
        <v>3</v>
      </c>
      <c r="B8" s="1"/>
      <c r="C8" s="1">
        <v>0</v>
      </c>
      <c r="D8" s="13">
        <f t="shared" si="0"/>
        <v>-11347.6</v>
      </c>
      <c r="E8" s="1">
        <v>0</v>
      </c>
      <c r="F8" s="1">
        <v>11347.6</v>
      </c>
      <c r="G8" s="1">
        <v>10600.4</v>
      </c>
      <c r="H8" s="17"/>
      <c r="I8" s="55">
        <f t="shared" si="1"/>
        <v>0</v>
      </c>
      <c r="N8" s="30">
        <v>1</v>
      </c>
      <c r="P8" s="54"/>
    </row>
    <row r="9" spans="1:16">
      <c r="A9" s="1" t="s">
        <v>4</v>
      </c>
      <c r="B9" s="1">
        <v>26.4</v>
      </c>
      <c r="C9" s="1">
        <v>0</v>
      </c>
      <c r="D9" s="13">
        <f t="shared" si="0"/>
        <v>-12811.8</v>
      </c>
      <c r="E9" s="1">
        <v>0</v>
      </c>
      <c r="F9" s="1">
        <v>12811.8</v>
      </c>
      <c r="G9" s="1">
        <v>12078.7</v>
      </c>
      <c r="H9" s="17"/>
      <c r="I9" s="55">
        <f t="shared" si="1"/>
        <v>1.0303001920104902E-3</v>
      </c>
      <c r="N9" s="30">
        <v>1</v>
      </c>
      <c r="P9" s="54"/>
    </row>
    <row r="10" spans="1:16">
      <c r="A10" s="1" t="s">
        <v>5</v>
      </c>
      <c r="B10" s="1">
        <v>82.6</v>
      </c>
      <c r="C10" s="1">
        <v>0</v>
      </c>
      <c r="D10" s="13">
        <f t="shared" si="0"/>
        <v>-13964.3</v>
      </c>
      <c r="E10" s="1">
        <v>0</v>
      </c>
      <c r="F10" s="1">
        <v>13964.3</v>
      </c>
      <c r="G10" s="1">
        <v>13132.5</v>
      </c>
      <c r="H10" s="17"/>
      <c r="I10" s="55">
        <f t="shared" si="1"/>
        <v>2.9575417314151083E-3</v>
      </c>
      <c r="N10" s="30">
        <v>1</v>
      </c>
      <c r="P10" s="54"/>
    </row>
    <row r="11" spans="1:16">
      <c r="A11" s="1" t="s">
        <v>6</v>
      </c>
      <c r="B11" s="1">
        <v>58.2</v>
      </c>
      <c r="C11" s="1">
        <v>0</v>
      </c>
      <c r="D11" s="13">
        <f t="shared" si="0"/>
        <v>-9021.7000000000007</v>
      </c>
      <c r="E11" s="1">
        <v>0</v>
      </c>
      <c r="F11" s="1">
        <v>9021.7000000000007</v>
      </c>
      <c r="G11" s="1">
        <v>8745.7999999999993</v>
      </c>
      <c r="H11" s="17"/>
      <c r="I11" s="55">
        <f t="shared" si="1"/>
        <v>3.2255561590387618E-3</v>
      </c>
      <c r="N11" s="30">
        <v>1</v>
      </c>
      <c r="P11" s="54"/>
    </row>
    <row r="12" spans="1:16">
      <c r="A12" s="1" t="s">
        <v>7</v>
      </c>
      <c r="B12" s="1"/>
      <c r="C12" s="1">
        <v>0</v>
      </c>
      <c r="D12" s="13">
        <f t="shared" si="0"/>
        <v>-16813.099999999999</v>
      </c>
      <c r="E12" s="1">
        <v>0</v>
      </c>
      <c r="F12" s="1">
        <v>16813.099999999999</v>
      </c>
      <c r="G12" s="1">
        <v>16117</v>
      </c>
      <c r="H12" s="17"/>
      <c r="I12" s="55">
        <f t="shared" si="1"/>
        <v>0</v>
      </c>
      <c r="N12" s="30">
        <v>1</v>
      </c>
      <c r="P12" s="54"/>
    </row>
    <row r="14" spans="1:16" ht="15.75" thickBot="1"/>
    <row r="15" spans="1:16" ht="72.75" customHeight="1" thickBot="1">
      <c r="A15" s="15" t="s">
        <v>38</v>
      </c>
      <c r="B15" s="76" t="s">
        <v>73</v>
      </c>
      <c r="C15" s="76"/>
      <c r="D15" s="76"/>
      <c r="E15" s="76"/>
      <c r="F15" s="76"/>
      <c r="G15" s="76"/>
      <c r="H15" s="76"/>
      <c r="I15" s="76"/>
      <c r="J15" s="76"/>
    </row>
    <row r="16" spans="1:16">
      <c r="B16" s="76"/>
      <c r="C16" s="76"/>
      <c r="D16" s="76"/>
      <c r="E16" s="76"/>
      <c r="F16" s="76"/>
      <c r="G16" s="76"/>
      <c r="H16" s="76"/>
      <c r="I16" s="76"/>
      <c r="J16" s="76"/>
    </row>
    <row r="17" spans="2:10" ht="94.5" customHeight="1">
      <c r="B17" s="76"/>
      <c r="C17" s="76"/>
      <c r="D17" s="76"/>
      <c r="E17" s="76"/>
      <c r="F17" s="76"/>
      <c r="G17" s="76"/>
      <c r="H17" s="76"/>
      <c r="I17" s="76"/>
      <c r="J17" s="76"/>
    </row>
    <row r="18" spans="2:10" ht="12" hidden="1" customHeight="1">
      <c r="B18" s="76"/>
      <c r="C18" s="76"/>
      <c r="D18" s="76"/>
      <c r="E18" s="76"/>
      <c r="F18" s="76"/>
      <c r="G18" s="76"/>
      <c r="H18" s="76"/>
      <c r="I18" s="76"/>
      <c r="J18" s="76"/>
    </row>
    <row r="19" spans="2:10" hidden="1">
      <c r="B19" s="76"/>
      <c r="C19" s="76"/>
      <c r="D19" s="76"/>
      <c r="E19" s="76"/>
      <c r="F19" s="76"/>
      <c r="G19" s="76"/>
      <c r="H19" s="76"/>
      <c r="I19" s="76"/>
      <c r="J19" s="76"/>
    </row>
    <row r="20" spans="2:10" ht="21" hidden="1" customHeight="1">
      <c r="B20" s="76"/>
      <c r="C20" s="76"/>
      <c r="D20" s="76"/>
      <c r="E20" s="76"/>
      <c r="F20" s="76"/>
      <c r="G20" s="76"/>
      <c r="H20" s="76"/>
      <c r="I20" s="76"/>
      <c r="J20" s="76"/>
    </row>
    <row r="21" spans="2:10" hidden="1">
      <c r="B21" s="76"/>
      <c r="C21" s="76"/>
      <c r="D21" s="76"/>
      <c r="E21" s="76"/>
      <c r="F21" s="76"/>
      <c r="G21" s="76"/>
      <c r="H21" s="76"/>
      <c r="I21" s="76"/>
      <c r="J21" s="76"/>
    </row>
    <row r="22" spans="2:10" hidden="1">
      <c r="B22" s="76"/>
      <c r="C22" s="76"/>
      <c r="D22" s="76"/>
      <c r="E22" s="76"/>
      <c r="F22" s="76"/>
      <c r="G22" s="76"/>
      <c r="H22" s="76"/>
      <c r="I22" s="76"/>
      <c r="J22" s="76"/>
    </row>
    <row r="23" spans="2:10" hidden="1">
      <c r="B23" s="76"/>
      <c r="C23" s="76"/>
      <c r="D23" s="76"/>
      <c r="E23" s="76"/>
      <c r="F23" s="76"/>
      <c r="G23" s="76"/>
      <c r="H23" s="76"/>
      <c r="I23" s="76"/>
      <c r="J23" s="76"/>
    </row>
  </sheetData>
  <mergeCells count="3">
    <mergeCell ref="A2:I2"/>
    <mergeCell ref="B15:J23"/>
    <mergeCell ref="J4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U17" sqref="T17:U17"/>
    </sheetView>
  </sheetViews>
  <sheetFormatPr defaultRowHeight="15"/>
  <cols>
    <col min="1" max="1" width="17.85546875" customWidth="1"/>
    <col min="4" max="4" width="0" hidden="1" customWidth="1"/>
    <col min="5" max="5" width="12.42578125" customWidth="1"/>
  </cols>
  <sheetData>
    <row r="2" spans="1:12" ht="72" customHeight="1">
      <c r="A2" s="77" t="s">
        <v>45</v>
      </c>
      <c r="B2" s="76"/>
      <c r="C2" s="76"/>
      <c r="D2" s="76"/>
      <c r="E2" s="76"/>
      <c r="F2" s="76"/>
      <c r="G2" s="76"/>
      <c r="H2" s="76"/>
      <c r="I2" s="76"/>
      <c r="J2" s="5" t="s">
        <v>12</v>
      </c>
      <c r="K2" s="9"/>
      <c r="L2" s="10"/>
    </row>
    <row r="4" spans="1:12" ht="15.75">
      <c r="A4" s="1"/>
      <c r="B4" s="3" t="s">
        <v>27</v>
      </c>
      <c r="C4" s="3" t="s">
        <v>28</v>
      </c>
      <c r="D4" s="3"/>
      <c r="E4" s="6" t="s">
        <v>47</v>
      </c>
      <c r="F4" s="7" t="s">
        <v>94</v>
      </c>
      <c r="G4" s="8"/>
      <c r="I4" s="30" t="s">
        <v>70</v>
      </c>
    </row>
    <row r="5" spans="1:12">
      <c r="A5" s="1" t="s">
        <v>0</v>
      </c>
      <c r="B5" s="1">
        <v>0</v>
      </c>
      <c r="C5" s="1">
        <v>8126.2</v>
      </c>
      <c r="D5" s="1"/>
      <c r="E5" s="1">
        <f>B5/C5</f>
        <v>0</v>
      </c>
      <c r="I5" s="30">
        <v>1</v>
      </c>
    </row>
    <row r="6" spans="1:12">
      <c r="A6" s="1" t="s">
        <v>1</v>
      </c>
      <c r="B6" s="1">
        <v>0</v>
      </c>
      <c r="C6" s="1">
        <v>21252.3</v>
      </c>
      <c r="D6" s="1"/>
      <c r="E6" s="1">
        <f t="shared" ref="E6:E12" si="0">B6/C6</f>
        <v>0</v>
      </c>
      <c r="I6" s="30">
        <v>1</v>
      </c>
    </row>
    <row r="7" spans="1:12">
      <c r="A7" s="1" t="s">
        <v>2</v>
      </c>
      <c r="B7" s="1">
        <v>0</v>
      </c>
      <c r="C7" s="1">
        <v>14353.6</v>
      </c>
      <c r="D7" s="1"/>
      <c r="E7" s="1">
        <f t="shared" si="0"/>
        <v>0</v>
      </c>
      <c r="I7" s="30">
        <v>1</v>
      </c>
    </row>
    <row r="8" spans="1:12">
      <c r="A8" s="1" t="s">
        <v>3</v>
      </c>
      <c r="B8" s="1">
        <v>0</v>
      </c>
      <c r="C8" s="1">
        <v>11347.6</v>
      </c>
      <c r="D8" s="1"/>
      <c r="E8" s="1">
        <f t="shared" si="0"/>
        <v>0</v>
      </c>
      <c r="I8" s="30">
        <v>1</v>
      </c>
    </row>
    <row r="9" spans="1:12">
      <c r="A9" s="1" t="s">
        <v>4</v>
      </c>
      <c r="B9" s="1">
        <v>0</v>
      </c>
      <c r="C9" s="1">
        <v>12811.8</v>
      </c>
      <c r="D9" s="1"/>
      <c r="E9" s="1">
        <f t="shared" si="0"/>
        <v>0</v>
      </c>
      <c r="I9" s="30">
        <v>1</v>
      </c>
    </row>
    <row r="10" spans="1:12">
      <c r="A10" s="1" t="s">
        <v>5</v>
      </c>
      <c r="B10" s="1">
        <v>0</v>
      </c>
      <c r="C10" s="1">
        <v>13964.3</v>
      </c>
      <c r="D10" s="1"/>
      <c r="E10" s="1">
        <f t="shared" si="0"/>
        <v>0</v>
      </c>
      <c r="I10" s="30">
        <v>1</v>
      </c>
    </row>
    <row r="11" spans="1:12">
      <c r="A11" s="1" t="s">
        <v>6</v>
      </c>
      <c r="B11" s="1">
        <v>0</v>
      </c>
      <c r="C11" s="1">
        <v>9021.7000000000007</v>
      </c>
      <c r="D11" s="1"/>
      <c r="E11" s="1">
        <f t="shared" si="0"/>
        <v>0</v>
      </c>
      <c r="I11" s="30">
        <v>1</v>
      </c>
    </row>
    <row r="12" spans="1:12">
      <c r="A12" s="1" t="s">
        <v>7</v>
      </c>
      <c r="B12" s="1">
        <v>0</v>
      </c>
      <c r="C12" s="1">
        <v>16813.099999999999</v>
      </c>
      <c r="D12" s="1"/>
      <c r="E12" s="1">
        <f t="shared" si="0"/>
        <v>0</v>
      </c>
      <c r="I12" s="30">
        <v>1</v>
      </c>
    </row>
    <row r="15" spans="1:12" ht="15.75">
      <c r="A15" s="6" t="s">
        <v>47</v>
      </c>
      <c r="B15" s="76" t="s">
        <v>48</v>
      </c>
      <c r="C15" s="76"/>
      <c r="D15" s="76"/>
      <c r="E15" s="76"/>
      <c r="F15" s="76"/>
      <c r="G15" s="76"/>
      <c r="H15" s="76"/>
      <c r="I15" s="76"/>
      <c r="J15" s="76"/>
    </row>
    <row r="16" spans="1:12">
      <c r="B16" s="76"/>
      <c r="C16" s="76"/>
      <c r="D16" s="76"/>
      <c r="E16" s="76"/>
      <c r="F16" s="76"/>
      <c r="G16" s="76"/>
      <c r="H16" s="76"/>
      <c r="I16" s="76"/>
      <c r="J16" s="76"/>
    </row>
    <row r="17" spans="2:10" ht="36.75" customHeight="1">
      <c r="B17" s="76"/>
      <c r="C17" s="76"/>
      <c r="D17" s="76"/>
      <c r="E17" s="76"/>
      <c r="F17" s="76"/>
      <c r="G17" s="76"/>
      <c r="H17" s="76"/>
      <c r="I17" s="76"/>
      <c r="J17" s="76"/>
    </row>
    <row r="18" spans="2:10" ht="12" hidden="1" customHeight="1">
      <c r="B18" s="76"/>
      <c r="C18" s="76"/>
      <c r="D18" s="76"/>
      <c r="E18" s="76"/>
      <c r="F18" s="76"/>
      <c r="G18" s="76"/>
      <c r="H18" s="76"/>
      <c r="I18" s="76"/>
      <c r="J18" s="76"/>
    </row>
    <row r="19" spans="2:10" ht="15" hidden="1" customHeight="1">
      <c r="B19" s="76"/>
      <c r="C19" s="76"/>
      <c r="D19" s="76"/>
      <c r="E19" s="76"/>
      <c r="F19" s="76"/>
      <c r="G19" s="76"/>
      <c r="H19" s="76"/>
      <c r="I19" s="76"/>
      <c r="J19" s="76"/>
    </row>
    <row r="20" spans="2:10" ht="21" hidden="1" customHeight="1">
      <c r="B20" s="76"/>
      <c r="C20" s="76"/>
      <c r="D20" s="76"/>
      <c r="E20" s="76"/>
      <c r="F20" s="76"/>
      <c r="G20" s="76"/>
      <c r="H20" s="76"/>
      <c r="I20" s="76"/>
      <c r="J20" s="76"/>
    </row>
    <row r="21" spans="2:10" ht="15" hidden="1" customHeight="1">
      <c r="B21" s="76"/>
      <c r="C21" s="76"/>
      <c r="D21" s="76"/>
      <c r="E21" s="76"/>
      <c r="F21" s="76"/>
      <c r="G21" s="76"/>
      <c r="H21" s="76"/>
      <c r="I21" s="76"/>
      <c r="J21" s="76"/>
    </row>
    <row r="22" spans="2:10" ht="15" hidden="1" customHeight="1">
      <c r="B22" s="76"/>
      <c r="C22" s="76"/>
      <c r="D22" s="76"/>
      <c r="E22" s="76"/>
      <c r="F22" s="76"/>
      <c r="G22" s="76"/>
      <c r="H22" s="76"/>
      <c r="I22" s="76"/>
      <c r="J22" s="76"/>
    </row>
    <row r="23" spans="2:10" ht="15" hidden="1" customHeight="1">
      <c r="B23" s="76"/>
      <c r="C23" s="76"/>
      <c r="D23" s="76"/>
      <c r="E23" s="76"/>
      <c r="F23" s="76"/>
      <c r="G23" s="76"/>
      <c r="H23" s="76"/>
      <c r="I23" s="76"/>
      <c r="J23" s="76"/>
    </row>
  </sheetData>
  <mergeCells count="2">
    <mergeCell ref="A2:I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"/>
  <sheetViews>
    <sheetView workbookViewId="0">
      <selection activeCell="S11" sqref="S11"/>
    </sheetView>
  </sheetViews>
  <sheetFormatPr defaultRowHeight="15"/>
  <cols>
    <col min="1" max="1" width="17.85546875" customWidth="1"/>
    <col min="4" max="4" width="0" hidden="1" customWidth="1"/>
    <col min="5" max="5" width="12.42578125" customWidth="1"/>
  </cols>
  <sheetData>
    <row r="2" spans="1:14" ht="99.75" customHeight="1">
      <c r="A2" s="80" t="s">
        <v>49</v>
      </c>
      <c r="B2" s="81"/>
      <c r="C2" s="81"/>
      <c r="D2" s="81"/>
      <c r="E2" s="81"/>
      <c r="F2" s="81"/>
      <c r="G2" s="81"/>
      <c r="H2" s="81"/>
      <c r="I2" s="81"/>
      <c r="J2" s="82"/>
      <c r="K2" s="82"/>
      <c r="L2" s="82"/>
      <c r="M2" s="83"/>
      <c r="N2" s="5" t="s">
        <v>13</v>
      </c>
    </row>
    <row r="4" spans="1:14" ht="15.75">
      <c r="A4" s="1"/>
      <c r="B4" s="3" t="s">
        <v>27</v>
      </c>
      <c r="C4" s="3" t="s">
        <v>28</v>
      </c>
      <c r="D4" s="3"/>
      <c r="E4" s="6" t="s">
        <v>47</v>
      </c>
      <c r="F4" s="7" t="s">
        <v>96</v>
      </c>
      <c r="G4" s="8"/>
      <c r="I4" s="29" t="s">
        <v>70</v>
      </c>
    </row>
    <row r="5" spans="1:14">
      <c r="A5" s="1" t="s">
        <v>0</v>
      </c>
      <c r="B5" s="1">
        <v>475.7</v>
      </c>
      <c r="C5" s="1">
        <v>475.7</v>
      </c>
      <c r="D5" s="1"/>
      <c r="E5" s="16">
        <f>B5/C5</f>
        <v>1</v>
      </c>
      <c r="I5" s="29">
        <v>1</v>
      </c>
    </row>
    <row r="6" spans="1:14">
      <c r="A6" s="14" t="s">
        <v>1</v>
      </c>
      <c r="B6" s="14">
        <v>439.3</v>
      </c>
      <c r="C6" s="14">
        <v>439.3</v>
      </c>
      <c r="D6" s="14"/>
      <c r="E6" s="16">
        <f t="shared" ref="E6:E12" si="0">B6/C6</f>
        <v>1</v>
      </c>
      <c r="I6" s="29">
        <v>1</v>
      </c>
    </row>
    <row r="7" spans="1:14">
      <c r="A7" s="1" t="s">
        <v>2</v>
      </c>
      <c r="B7" s="1">
        <v>452.8</v>
      </c>
      <c r="C7" s="1">
        <v>452.9</v>
      </c>
      <c r="D7" s="1"/>
      <c r="E7" s="16">
        <f t="shared" si="0"/>
        <v>0.99977920070655779</v>
      </c>
      <c r="I7" s="29">
        <v>1</v>
      </c>
    </row>
    <row r="8" spans="1:14">
      <c r="A8" s="1" t="s">
        <v>3</v>
      </c>
      <c r="B8" s="1">
        <v>452.9</v>
      </c>
      <c r="C8" s="1">
        <v>452.9</v>
      </c>
      <c r="D8" s="1"/>
      <c r="E8" s="16">
        <f t="shared" si="0"/>
        <v>1</v>
      </c>
      <c r="I8" s="29">
        <v>1</v>
      </c>
    </row>
    <row r="9" spans="1:14">
      <c r="A9" s="1" t="s">
        <v>4</v>
      </c>
      <c r="B9" s="1">
        <v>452.9</v>
      </c>
      <c r="C9" s="1">
        <v>452.9</v>
      </c>
      <c r="D9" s="1"/>
      <c r="E9" s="16">
        <f t="shared" si="0"/>
        <v>1</v>
      </c>
      <c r="I9" s="29">
        <v>1</v>
      </c>
    </row>
    <row r="10" spans="1:14">
      <c r="A10" s="1" t="s">
        <v>5</v>
      </c>
      <c r="B10" s="1">
        <v>452.8</v>
      </c>
      <c r="C10" s="1">
        <v>452.9</v>
      </c>
      <c r="D10" s="1"/>
      <c r="E10" s="16">
        <f t="shared" si="0"/>
        <v>0.99977920070655779</v>
      </c>
      <c r="I10" s="29">
        <v>1</v>
      </c>
    </row>
    <row r="11" spans="1:14">
      <c r="A11" s="1" t="s">
        <v>6</v>
      </c>
      <c r="B11" s="1">
        <v>553.70000000000005</v>
      </c>
      <c r="C11" s="1">
        <v>475.7</v>
      </c>
      <c r="D11" s="1"/>
      <c r="E11" s="96">
        <f t="shared" si="0"/>
        <v>1.1639688879545933</v>
      </c>
      <c r="I11" s="97">
        <v>0</v>
      </c>
    </row>
    <row r="12" spans="1:14">
      <c r="A12" s="1" t="s">
        <v>7</v>
      </c>
      <c r="B12" s="1">
        <v>452.9</v>
      </c>
      <c r="C12" s="1">
        <v>452.9</v>
      </c>
      <c r="D12" s="1"/>
      <c r="E12" s="16">
        <f t="shared" si="0"/>
        <v>1</v>
      </c>
      <c r="I12" s="29">
        <v>1</v>
      </c>
    </row>
    <row r="15" spans="1:14" ht="15.75">
      <c r="A15" s="6" t="s">
        <v>47</v>
      </c>
      <c r="B15" s="76" t="s">
        <v>50</v>
      </c>
      <c r="C15" s="76"/>
      <c r="D15" s="76"/>
      <c r="E15" s="76"/>
      <c r="F15" s="76"/>
      <c r="G15" s="76"/>
      <c r="H15" s="76"/>
      <c r="I15" s="76"/>
      <c r="J15" s="76"/>
    </row>
    <row r="16" spans="1:14">
      <c r="B16" s="76"/>
      <c r="C16" s="76"/>
      <c r="D16" s="76"/>
      <c r="E16" s="76"/>
      <c r="F16" s="76"/>
      <c r="G16" s="76"/>
      <c r="H16" s="76"/>
      <c r="I16" s="76"/>
      <c r="J16" s="76"/>
    </row>
    <row r="17" spans="2:10" ht="126.75" customHeight="1">
      <c r="B17" s="76"/>
      <c r="C17" s="76"/>
      <c r="D17" s="76"/>
      <c r="E17" s="76"/>
      <c r="F17" s="76"/>
      <c r="G17" s="76"/>
      <c r="H17" s="76"/>
      <c r="I17" s="76"/>
      <c r="J17" s="76"/>
    </row>
    <row r="18" spans="2:10" ht="12" hidden="1" customHeight="1">
      <c r="B18" s="76"/>
      <c r="C18" s="76"/>
      <c r="D18" s="76"/>
      <c r="E18" s="76"/>
      <c r="F18" s="76"/>
      <c r="G18" s="76"/>
      <c r="H18" s="76"/>
      <c r="I18" s="76"/>
      <c r="J18" s="76"/>
    </row>
    <row r="19" spans="2:10" ht="15" hidden="1" customHeight="1">
      <c r="B19" s="76"/>
      <c r="C19" s="76"/>
      <c r="D19" s="76"/>
      <c r="E19" s="76"/>
      <c r="F19" s="76"/>
      <c r="G19" s="76"/>
      <c r="H19" s="76"/>
      <c r="I19" s="76"/>
      <c r="J19" s="76"/>
    </row>
    <row r="20" spans="2:10" ht="21" hidden="1" customHeight="1">
      <c r="B20" s="76"/>
      <c r="C20" s="76"/>
      <c r="D20" s="76"/>
      <c r="E20" s="76"/>
      <c r="F20" s="76"/>
      <c r="G20" s="76"/>
      <c r="H20" s="76"/>
      <c r="I20" s="76"/>
      <c r="J20" s="76"/>
    </row>
    <row r="21" spans="2:10" ht="15" hidden="1" customHeight="1">
      <c r="B21" s="76"/>
      <c r="C21" s="76"/>
      <c r="D21" s="76"/>
      <c r="E21" s="76"/>
      <c r="F21" s="76"/>
      <c r="G21" s="76"/>
      <c r="H21" s="76"/>
      <c r="I21" s="76"/>
      <c r="J21" s="76"/>
    </row>
    <row r="22" spans="2:10" ht="15" hidden="1" customHeight="1">
      <c r="B22" s="76"/>
      <c r="C22" s="76"/>
      <c r="D22" s="76"/>
      <c r="E22" s="76"/>
      <c r="F22" s="76"/>
      <c r="G22" s="76"/>
      <c r="H22" s="76"/>
      <c r="I22" s="76"/>
      <c r="J22" s="76"/>
    </row>
    <row r="23" spans="2:10" ht="15" hidden="1" customHeight="1">
      <c r="B23" s="76"/>
      <c r="C23" s="76"/>
      <c r="D23" s="76"/>
      <c r="E23" s="76"/>
      <c r="F23" s="76"/>
      <c r="G23" s="76"/>
      <c r="H23" s="76"/>
      <c r="I23" s="76"/>
      <c r="J23" s="76"/>
    </row>
  </sheetData>
  <mergeCells count="2">
    <mergeCell ref="B15:J23"/>
    <mergeCell ref="A2:M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"/>
  <sheetViews>
    <sheetView workbookViewId="0">
      <selection activeCell="S26" sqref="S26"/>
    </sheetView>
  </sheetViews>
  <sheetFormatPr defaultRowHeight="15"/>
  <cols>
    <col min="1" max="1" width="17.85546875" customWidth="1"/>
    <col min="3" max="4" width="0" hidden="1" customWidth="1"/>
    <col min="5" max="5" width="12.42578125" hidden="1" customWidth="1"/>
    <col min="10" max="10" width="21.7109375" customWidth="1"/>
    <col min="11" max="11" width="8.140625" customWidth="1"/>
    <col min="12" max="12" width="8" hidden="1" customWidth="1"/>
    <col min="13" max="13" width="9.140625" hidden="1" customWidth="1"/>
  </cols>
  <sheetData>
    <row r="2" spans="1:14" ht="68.25" customHeight="1">
      <c r="A2" s="80" t="s">
        <v>51</v>
      </c>
      <c r="B2" s="81"/>
      <c r="C2" s="81"/>
      <c r="D2" s="81"/>
      <c r="E2" s="81"/>
      <c r="F2" s="81"/>
      <c r="G2" s="81"/>
      <c r="H2" s="81"/>
      <c r="I2" s="81"/>
      <c r="J2" s="82"/>
      <c r="K2" s="82"/>
      <c r="L2" s="82"/>
      <c r="M2" s="83"/>
      <c r="N2" s="5" t="s">
        <v>14</v>
      </c>
    </row>
    <row r="4" spans="1:14" ht="15.75">
      <c r="A4" s="1"/>
      <c r="B4" s="3" t="s">
        <v>27</v>
      </c>
      <c r="C4" s="3"/>
      <c r="D4" s="3"/>
      <c r="E4" s="6"/>
      <c r="F4" s="7" t="s">
        <v>93</v>
      </c>
      <c r="G4" s="8"/>
      <c r="I4" s="30" t="s">
        <v>70</v>
      </c>
    </row>
    <row r="5" spans="1:14">
      <c r="A5" s="1" t="s">
        <v>0</v>
      </c>
      <c r="B5" s="1">
        <v>0</v>
      </c>
      <c r="C5" s="1"/>
      <c r="D5" s="1"/>
      <c r="E5" s="1"/>
      <c r="I5" s="30">
        <v>1</v>
      </c>
    </row>
    <row r="6" spans="1:14">
      <c r="A6" s="1" t="s">
        <v>1</v>
      </c>
      <c r="B6" s="1">
        <v>0</v>
      </c>
      <c r="C6" s="1"/>
      <c r="D6" s="1"/>
      <c r="E6" s="1"/>
      <c r="I6" s="30">
        <v>1</v>
      </c>
    </row>
    <row r="7" spans="1:14">
      <c r="A7" s="1" t="s">
        <v>2</v>
      </c>
      <c r="B7" s="1">
        <v>0</v>
      </c>
      <c r="C7" s="1"/>
      <c r="D7" s="1"/>
      <c r="E7" s="1"/>
      <c r="I7" s="30">
        <v>1</v>
      </c>
    </row>
    <row r="8" spans="1:14">
      <c r="A8" s="1" t="s">
        <v>3</v>
      </c>
      <c r="B8" s="1">
        <v>0</v>
      </c>
      <c r="C8" s="1"/>
      <c r="D8" s="1"/>
      <c r="E8" s="1"/>
      <c r="I8" s="30">
        <v>1</v>
      </c>
    </row>
    <row r="9" spans="1:14">
      <c r="A9" s="1" t="s">
        <v>4</v>
      </c>
      <c r="B9" s="1">
        <v>0</v>
      </c>
      <c r="C9" s="1"/>
      <c r="D9" s="1"/>
      <c r="E9" s="1"/>
      <c r="I9" s="30">
        <v>1</v>
      </c>
    </row>
    <row r="10" spans="1:14">
      <c r="A10" s="1" t="s">
        <v>5</v>
      </c>
      <c r="B10" s="1">
        <v>0</v>
      </c>
      <c r="C10" s="1"/>
      <c r="D10" s="1"/>
      <c r="E10" s="1"/>
      <c r="I10" s="30">
        <v>1</v>
      </c>
    </row>
    <row r="11" spans="1:14">
      <c r="A11" s="1" t="s">
        <v>6</v>
      </c>
      <c r="B11" s="1">
        <v>0</v>
      </c>
      <c r="C11" s="1"/>
      <c r="D11" s="1"/>
      <c r="E11" s="1"/>
      <c r="I11" s="30">
        <v>1</v>
      </c>
    </row>
    <row r="12" spans="1:14">
      <c r="A12" s="1" t="s">
        <v>7</v>
      </c>
      <c r="B12" s="1">
        <v>0</v>
      </c>
      <c r="C12" s="1"/>
      <c r="D12" s="1"/>
      <c r="E12" s="1"/>
      <c r="I12" s="30">
        <v>1</v>
      </c>
    </row>
    <row r="15" spans="1:14" ht="15.75">
      <c r="A15" s="6" t="s">
        <v>53</v>
      </c>
      <c r="B15" s="76" t="s">
        <v>52</v>
      </c>
      <c r="C15" s="76"/>
      <c r="D15" s="76"/>
      <c r="E15" s="76"/>
      <c r="F15" s="76"/>
      <c r="G15" s="76"/>
      <c r="H15" s="76"/>
      <c r="I15" s="76"/>
      <c r="J15" s="76"/>
    </row>
    <row r="16" spans="1:14">
      <c r="B16" s="76"/>
      <c r="C16" s="76"/>
      <c r="D16" s="76"/>
      <c r="E16" s="76"/>
      <c r="F16" s="76"/>
      <c r="G16" s="76"/>
      <c r="H16" s="76"/>
      <c r="I16" s="76"/>
      <c r="J16" s="76"/>
    </row>
    <row r="17" spans="2:10" ht="72" customHeight="1">
      <c r="B17" s="76"/>
      <c r="C17" s="76"/>
      <c r="D17" s="76"/>
      <c r="E17" s="76"/>
      <c r="F17" s="76"/>
      <c r="G17" s="76"/>
      <c r="H17" s="76"/>
      <c r="I17" s="76"/>
      <c r="J17" s="76"/>
    </row>
    <row r="18" spans="2:10" ht="12" hidden="1" customHeight="1">
      <c r="B18" s="76"/>
      <c r="C18" s="76"/>
      <c r="D18" s="76"/>
      <c r="E18" s="76"/>
      <c r="F18" s="76"/>
      <c r="G18" s="76"/>
      <c r="H18" s="76"/>
      <c r="I18" s="76"/>
      <c r="J18" s="76"/>
    </row>
    <row r="19" spans="2:10" ht="15" hidden="1" customHeight="1">
      <c r="B19" s="76"/>
      <c r="C19" s="76"/>
      <c r="D19" s="76"/>
      <c r="E19" s="76"/>
      <c r="F19" s="76"/>
      <c r="G19" s="76"/>
      <c r="H19" s="76"/>
      <c r="I19" s="76"/>
      <c r="J19" s="76"/>
    </row>
    <row r="20" spans="2:10" ht="21" hidden="1" customHeight="1">
      <c r="B20" s="76"/>
      <c r="C20" s="76"/>
      <c r="D20" s="76"/>
      <c r="E20" s="76"/>
      <c r="F20" s="76"/>
      <c r="G20" s="76"/>
      <c r="H20" s="76"/>
      <c r="I20" s="76"/>
      <c r="J20" s="76"/>
    </row>
    <row r="21" spans="2:10" ht="15" hidden="1" customHeight="1">
      <c r="B21" s="76"/>
      <c r="C21" s="76"/>
      <c r="D21" s="76"/>
      <c r="E21" s="76"/>
      <c r="F21" s="76"/>
      <c r="G21" s="76"/>
      <c r="H21" s="76"/>
      <c r="I21" s="76"/>
      <c r="J21" s="76"/>
    </row>
    <row r="22" spans="2:10" ht="15" hidden="1" customHeight="1">
      <c r="B22" s="76"/>
      <c r="C22" s="76"/>
      <c r="D22" s="76"/>
      <c r="E22" s="76"/>
      <c r="F22" s="76"/>
      <c r="G22" s="76"/>
      <c r="H22" s="76"/>
      <c r="I22" s="76"/>
      <c r="J22" s="76"/>
    </row>
    <row r="23" spans="2:10" ht="15" hidden="1" customHeight="1">
      <c r="B23" s="76"/>
      <c r="C23" s="76"/>
      <c r="D23" s="76"/>
      <c r="E23" s="76"/>
      <c r="F23" s="76"/>
      <c r="G23" s="76"/>
      <c r="H23" s="76"/>
      <c r="I23" s="76"/>
      <c r="J23" s="76"/>
    </row>
  </sheetData>
  <mergeCells count="2">
    <mergeCell ref="A2:M2"/>
    <mergeCell ref="B15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3"/>
  <sheetViews>
    <sheetView workbookViewId="0">
      <selection activeCell="M17" sqref="M17"/>
    </sheetView>
  </sheetViews>
  <sheetFormatPr defaultRowHeight="15"/>
  <cols>
    <col min="1" max="1" width="19.5703125" customWidth="1"/>
    <col min="2" max="2" width="10.7109375" customWidth="1"/>
    <col min="5" max="5" width="8.85546875" customWidth="1"/>
    <col min="9" max="9" width="0" hidden="1" customWidth="1"/>
  </cols>
  <sheetData>
    <row r="2" spans="1:10" ht="34.5" customHeight="1">
      <c r="A2" s="77" t="s">
        <v>54</v>
      </c>
      <c r="B2" s="76"/>
      <c r="C2" s="76"/>
      <c r="D2" s="76"/>
      <c r="E2" s="76"/>
      <c r="F2" s="76"/>
      <c r="G2" s="5" t="s">
        <v>20</v>
      </c>
      <c r="H2" s="9"/>
      <c r="I2" s="10"/>
    </row>
    <row r="3" spans="1:10" ht="15.75" thickBot="1"/>
    <row r="4" spans="1:10" ht="35.25" customHeight="1" thickBot="1">
      <c r="A4" s="1"/>
      <c r="B4" s="48"/>
      <c r="C4" s="3"/>
      <c r="D4" s="12" t="s">
        <v>27</v>
      </c>
      <c r="E4" s="12" t="s">
        <v>28</v>
      </c>
      <c r="F4" s="12"/>
      <c r="G4" s="78" t="s">
        <v>33</v>
      </c>
      <c r="H4" s="79"/>
      <c r="I4" s="79"/>
      <c r="J4" s="30" t="s">
        <v>70</v>
      </c>
    </row>
    <row r="5" spans="1:10">
      <c r="A5" s="1" t="s">
        <v>0</v>
      </c>
      <c r="B5" s="31">
        <v>6696.2</v>
      </c>
      <c r="C5" s="31">
        <v>6505.2</v>
      </c>
      <c r="D5" s="31">
        <v>195</v>
      </c>
      <c r="E5" s="31">
        <v>283</v>
      </c>
      <c r="F5" s="91">
        <f>(B5/C5)/(D5/E5)</f>
        <v>1.4938933271528734</v>
      </c>
      <c r="J5" s="95">
        <v>0</v>
      </c>
    </row>
    <row r="6" spans="1:10">
      <c r="A6" s="1" t="s">
        <v>1</v>
      </c>
      <c r="B6" s="31">
        <v>6696.2</v>
      </c>
      <c r="C6" s="31">
        <v>6505.2</v>
      </c>
      <c r="D6" s="32">
        <v>2022.5</v>
      </c>
      <c r="E6" s="32">
        <v>1779.3</v>
      </c>
      <c r="F6" s="34">
        <f t="shared" ref="F6:F12" si="0">(B6/C6)/(D6/E6)</f>
        <v>0.90558331389466717</v>
      </c>
      <c r="J6" s="93">
        <v>1</v>
      </c>
    </row>
    <row r="7" spans="1:10">
      <c r="A7" s="1" t="s">
        <v>2</v>
      </c>
      <c r="B7" s="31">
        <v>6696.2</v>
      </c>
      <c r="C7" s="31">
        <v>6505.2</v>
      </c>
      <c r="D7" s="32">
        <v>1194.8</v>
      </c>
      <c r="E7" s="32">
        <v>1148.8</v>
      </c>
      <c r="F7" s="49">
        <f t="shared" si="0"/>
        <v>0.98973055080696581</v>
      </c>
      <c r="J7" s="93">
        <v>1</v>
      </c>
    </row>
    <row r="8" spans="1:10">
      <c r="A8" s="1" t="s">
        <v>3</v>
      </c>
      <c r="B8" s="31">
        <v>6696.2</v>
      </c>
      <c r="C8" s="31">
        <v>6505.2</v>
      </c>
      <c r="D8" s="32">
        <v>747.1</v>
      </c>
      <c r="E8" s="32">
        <v>455.4</v>
      </c>
      <c r="F8" s="49">
        <f t="shared" si="0"/>
        <v>0.62745423236588582</v>
      </c>
      <c r="J8" s="93">
        <v>1</v>
      </c>
    </row>
    <row r="9" spans="1:10">
      <c r="A9" s="1" t="s">
        <v>4</v>
      </c>
      <c r="B9" s="31">
        <v>6696.2</v>
      </c>
      <c r="C9" s="31">
        <v>6505.2</v>
      </c>
      <c r="D9" s="32">
        <v>733</v>
      </c>
      <c r="E9" s="32">
        <v>975.4</v>
      </c>
      <c r="F9" s="40">
        <f t="shared" si="0"/>
        <v>1.3697664976424777</v>
      </c>
      <c r="J9" s="95">
        <v>0</v>
      </c>
    </row>
    <row r="10" spans="1:10">
      <c r="A10" s="1" t="s">
        <v>5</v>
      </c>
      <c r="B10" s="31">
        <v>6696.2</v>
      </c>
      <c r="C10" s="31">
        <v>6505.2</v>
      </c>
      <c r="D10" s="32">
        <v>831.8</v>
      </c>
      <c r="E10" s="32">
        <v>818.9</v>
      </c>
      <c r="F10" s="34">
        <f t="shared" si="0"/>
        <v>1.0133972426993023</v>
      </c>
      <c r="J10" s="93">
        <v>1</v>
      </c>
    </row>
    <row r="11" spans="1:10">
      <c r="A11" s="1" t="s">
        <v>6</v>
      </c>
      <c r="B11" s="31">
        <v>6696.2</v>
      </c>
      <c r="C11" s="31">
        <v>6505.2</v>
      </c>
      <c r="D11" s="32">
        <v>275.8</v>
      </c>
      <c r="E11" s="32">
        <v>337.3</v>
      </c>
      <c r="F11" s="40">
        <f t="shared" si="0"/>
        <v>1.2588959679581597</v>
      </c>
      <c r="G11" s="41"/>
      <c r="H11" s="41"/>
      <c r="I11" s="41"/>
      <c r="J11" s="95">
        <v>0</v>
      </c>
    </row>
    <row r="12" spans="1:10">
      <c r="A12" s="1" t="s">
        <v>7</v>
      </c>
      <c r="B12" s="31">
        <v>6696.2</v>
      </c>
      <c r="C12" s="31">
        <v>6505.2</v>
      </c>
      <c r="D12" s="32">
        <v>696.1</v>
      </c>
      <c r="E12" s="32">
        <v>707.1</v>
      </c>
      <c r="F12" s="49">
        <f t="shared" si="0"/>
        <v>1.0456274278644337</v>
      </c>
      <c r="G12" s="41"/>
      <c r="H12" s="41"/>
      <c r="I12" s="41"/>
      <c r="J12" s="94">
        <v>1</v>
      </c>
    </row>
    <row r="13" spans="1:10">
      <c r="C13" s="33"/>
    </row>
    <row r="14" spans="1:10" ht="15.75" thickBot="1"/>
    <row r="15" spans="1:10" ht="69" customHeight="1" thickBot="1">
      <c r="A15" s="39"/>
      <c r="B15" s="76" t="s">
        <v>90</v>
      </c>
      <c r="C15" s="76"/>
      <c r="D15" s="76"/>
      <c r="E15" s="76"/>
      <c r="F15" s="76"/>
      <c r="G15" s="76"/>
    </row>
    <row r="16" spans="1:10">
      <c r="B16" s="76"/>
      <c r="C16" s="76"/>
      <c r="D16" s="76"/>
      <c r="E16" s="76"/>
      <c r="F16" s="76"/>
      <c r="G16" s="76"/>
    </row>
    <row r="17" spans="2:7" ht="87" customHeight="1">
      <c r="B17" s="76"/>
      <c r="C17" s="76"/>
      <c r="D17" s="76"/>
      <c r="E17" s="76"/>
      <c r="F17" s="76"/>
      <c r="G17" s="76"/>
    </row>
    <row r="18" spans="2:7" ht="12" hidden="1" customHeight="1">
      <c r="B18" s="76"/>
      <c r="C18" s="76"/>
      <c r="D18" s="76"/>
      <c r="E18" s="76"/>
      <c r="F18" s="76"/>
      <c r="G18" s="76"/>
    </row>
    <row r="19" spans="2:7" hidden="1">
      <c r="B19" s="76"/>
      <c r="C19" s="76"/>
      <c r="D19" s="76"/>
      <c r="E19" s="76"/>
      <c r="F19" s="76"/>
      <c r="G19" s="76"/>
    </row>
    <row r="20" spans="2:7" ht="21" hidden="1" customHeight="1">
      <c r="B20" s="76"/>
      <c r="C20" s="76"/>
      <c r="D20" s="76"/>
      <c r="E20" s="76"/>
      <c r="F20" s="76"/>
      <c r="G20" s="76"/>
    </row>
    <row r="21" spans="2:7" hidden="1">
      <c r="B21" s="76"/>
      <c r="C21" s="76"/>
      <c r="D21" s="76"/>
      <c r="E21" s="76"/>
      <c r="F21" s="76"/>
      <c r="G21" s="76"/>
    </row>
    <row r="22" spans="2:7" hidden="1">
      <c r="B22" s="76"/>
      <c r="C22" s="76"/>
      <c r="D22" s="76"/>
      <c r="E22" s="76"/>
      <c r="F22" s="76"/>
      <c r="G22" s="76"/>
    </row>
    <row r="23" spans="2:7" hidden="1">
      <c r="B23" s="76"/>
      <c r="C23" s="76"/>
      <c r="D23" s="76"/>
      <c r="E23" s="76"/>
      <c r="F23" s="76"/>
      <c r="G23" s="76"/>
    </row>
  </sheetData>
  <mergeCells count="3">
    <mergeCell ref="A2:F2"/>
    <mergeCell ref="G4:I4"/>
    <mergeCell ref="B15:G2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ИТОГИ</vt:lpstr>
      <vt:lpstr>БК1</vt:lpstr>
      <vt:lpstr>БК2</vt:lpstr>
      <vt:lpstr>БК3</vt:lpstr>
      <vt:lpstr>БК4</vt:lpstr>
      <vt:lpstr>БК5</vt:lpstr>
      <vt:lpstr>БК6</vt:lpstr>
      <vt:lpstr>БК7</vt:lpstr>
      <vt:lpstr>ОБП1</vt:lpstr>
      <vt:lpstr>ОБП2</vt:lpstr>
      <vt:lpstr>ОБП3</vt:lpstr>
      <vt:lpstr>ОБП4</vt:lpstr>
      <vt:lpstr>ОБП5</vt:lpstr>
      <vt:lpstr>ОБП6</vt:lpstr>
      <vt:lpstr>МПА1-МПА3</vt:lpstr>
      <vt:lpstr>ИТОГИ!Область_печати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2021-02-17T10:06:54Z</cp:lastPrinted>
  <dcterms:created xsi:type="dcterms:W3CDTF">2017-02-17T02:24:45Z</dcterms:created>
  <dcterms:modified xsi:type="dcterms:W3CDTF">2021-02-17T10:14:04Z</dcterms:modified>
</cp:coreProperties>
</file>