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855" activeTab="3"/>
  </bookViews>
  <sheets>
    <sheet name="ТАБ 1" sheetId="1" r:id="rId1"/>
    <sheet name="ТАБ 2" sheetId="2" r:id="rId2"/>
    <sheet name="Заполнение ТАБ 1" sheetId="3" r:id="rId3"/>
    <sheet name="Заполнение ТАБ 2" sheetId="4" r:id="rId4"/>
  </sheets>
  <definedNames>
    <definedName name="_xlnm.Print_Area" localSheetId="2">'Заполнение ТАБ 1'!$A$1:$BE$11</definedName>
    <definedName name="_xlnm.Print_Area" localSheetId="3">'Заполнение ТАБ 2'!$A$1:$BH$13</definedName>
    <definedName name="_xlnm.Print_Area" localSheetId="0">'ТАБ 1'!$A$1:$C$58</definedName>
    <definedName name="_xlnm.Print_Area" localSheetId="1">'ТАБ 2'!$A$1:$C$61</definedName>
  </definedNames>
  <calcPr calcId="145621"/>
</workbook>
</file>

<file path=xl/calcChain.xml><?xml version="1.0" encoding="utf-8"?>
<calcChain xmlns="http://schemas.openxmlformats.org/spreadsheetml/2006/main">
  <c r="C61" i="2" l="1"/>
  <c r="C59" i="2"/>
  <c r="C58" i="2"/>
  <c r="C56" i="2"/>
  <c r="C55" i="2"/>
  <c r="C54" i="2"/>
  <c r="C53" i="2"/>
  <c r="C52" i="2"/>
  <c r="C51" i="2"/>
  <c r="C50" i="2"/>
  <c r="C47" i="2"/>
  <c r="C46" i="2"/>
  <c r="C44" i="2"/>
  <c r="C43" i="2"/>
  <c r="C42" i="2"/>
  <c r="C40" i="2"/>
  <c r="C39" i="2"/>
  <c r="C38" i="2"/>
  <c r="C37" i="2"/>
  <c r="C35" i="2" s="1"/>
  <c r="C34" i="2"/>
  <c r="C33" i="2"/>
  <c r="C32" i="2"/>
  <c r="C31" i="2"/>
  <c r="C28" i="2"/>
  <c r="C27" i="2"/>
  <c r="C26" i="2"/>
  <c r="C24" i="2"/>
  <c r="C21" i="2"/>
  <c r="C20" i="2"/>
  <c r="C19" i="2"/>
  <c r="C14" i="2"/>
  <c r="C13" i="2"/>
  <c r="C12" i="2"/>
  <c r="C11" i="2"/>
  <c r="C8" i="2"/>
  <c r="C7" i="2"/>
  <c r="C6" i="2"/>
  <c r="C3" i="2"/>
  <c r="C58" i="1"/>
  <c r="C57" i="1"/>
  <c r="C56" i="1"/>
  <c r="C55" i="1"/>
  <c r="C54" i="1"/>
  <c r="C53" i="1"/>
  <c r="C51" i="1"/>
  <c r="C49" i="1"/>
  <c r="C48" i="1"/>
  <c r="C46" i="1"/>
  <c r="C45" i="1"/>
  <c r="C43" i="1"/>
  <c r="C42" i="1"/>
  <c r="C41" i="1"/>
  <c r="C40" i="1"/>
  <c r="C38" i="1"/>
  <c r="C37" i="1"/>
  <c r="C36" i="1"/>
  <c r="C34" i="1"/>
  <c r="C33" i="1"/>
  <c r="C32" i="1"/>
  <c r="C31" i="1"/>
  <c r="C29" i="1"/>
  <c r="C28" i="1"/>
  <c r="C27" i="1"/>
  <c r="C25" i="1"/>
  <c r="C24" i="1"/>
  <c r="C22" i="1"/>
  <c r="C21" i="1"/>
  <c r="C19" i="1"/>
  <c r="C18" i="1"/>
  <c r="C17" i="1"/>
  <c r="C16" i="1"/>
  <c r="C15" i="1"/>
  <c r="C14" i="1"/>
  <c r="C13" i="1"/>
  <c r="C12" i="1"/>
  <c r="C11" i="1"/>
  <c r="C10" i="1"/>
  <c r="C7" i="1"/>
  <c r="C6" i="1"/>
  <c r="C5" i="1"/>
  <c r="BF4" i="4"/>
  <c r="BC4" i="4"/>
  <c r="BA4" i="4"/>
  <c r="AY4" i="4"/>
  <c r="W4" i="4"/>
  <c r="AU3" i="4"/>
  <c r="AH3" i="4"/>
  <c r="AB3" i="4"/>
  <c r="U3" i="4"/>
  <c r="P3" i="4"/>
  <c r="H3" i="4"/>
  <c r="C3" i="4"/>
  <c r="AV4" i="3"/>
  <c r="AS4" i="3"/>
  <c r="AP4" i="3"/>
  <c r="AK4" i="3"/>
  <c r="AG4" i="3"/>
  <c r="AB4" i="3"/>
  <c r="X4" i="3"/>
  <c r="U4" i="3"/>
  <c r="R4" i="3"/>
  <c r="O4" i="3"/>
  <c r="AY3" i="3"/>
  <c r="G3" i="3"/>
  <c r="B3" i="3"/>
  <c r="C4" i="4" l="1"/>
  <c r="D54" i="2"/>
  <c r="D52" i="2"/>
  <c r="C48" i="2"/>
  <c r="C29" i="2"/>
  <c r="N3" i="4"/>
  <c r="C17" i="2"/>
  <c r="M4" i="4"/>
  <c r="D59" i="2"/>
  <c r="D56" i="2"/>
  <c r="C22" i="2"/>
  <c r="D24" i="2"/>
  <c r="C9" i="2"/>
  <c r="C4" i="2"/>
  <c r="D43" i="1"/>
  <c r="C52" i="1"/>
  <c r="D49" i="1"/>
  <c r="D46" i="1"/>
  <c r="D38" i="1"/>
  <c r="D34" i="1"/>
  <c r="D29" i="1"/>
  <c r="D25" i="1"/>
  <c r="D22" i="1"/>
  <c r="D19" i="1"/>
  <c r="D16" i="1"/>
  <c r="D4" i="2" l="1"/>
  <c r="C15" i="2"/>
  <c r="D14" i="2"/>
  <c r="C8" i="1" l="1"/>
  <c r="C3" i="1"/>
</calcChain>
</file>

<file path=xl/sharedStrings.xml><?xml version="1.0" encoding="utf-8"?>
<sst xmlns="http://schemas.openxmlformats.org/spreadsheetml/2006/main" count="453" uniqueCount="146">
  <si>
    <t>№ п/п</t>
  </si>
  <si>
    <t>Наименование</t>
  </si>
  <si>
    <t>1.</t>
  </si>
  <si>
    <t xml:space="preserve">Количество вопросов, рассмотренных на заседаниях комиссии по делам несовершеннолетних и защите их прав (далее – КДНиЗП), проведённых в течение года (плановых и внеплановых) </t>
  </si>
  <si>
    <t>в том числе направленных на:</t>
  </si>
  <si>
    <t>Х</t>
  </si>
  <si>
    <t>1.1.</t>
  </si>
  <si>
    <t>предупреждение безнадзорности, беспризорности, правонарушений и антиобщественных действий несовершеннолетних, выявление и устранение причин и условий, способствующих этому</t>
  </si>
  <si>
    <t>1.1.1.</t>
  </si>
  <si>
    <t>количество принятых постановлений по вопросам из пункта 1.1</t>
  </si>
  <si>
    <t>1.2.</t>
  </si>
  <si>
    <t>обеспечение защиты прав и законных интересов несовершеннолетних, предупреждение причинения вреда здоровью несовершеннолетних, их физическому, интеллектуальному, духовному и нравственному развитию;</t>
  </si>
  <si>
    <t>1.2.1.</t>
  </si>
  <si>
    <t>количество принятых постановлений по вопросам из пункта 1.2</t>
  </si>
  <si>
    <t>из них принято постановлений из пункта 1.2.1:</t>
  </si>
  <si>
    <t>по защите и восстановлению прав и законных интересов несовершеннолетних (на образование, труд, отдых, жилище и других прав)</t>
  </si>
  <si>
    <t>по защите от всех форм дискриминации, насилия, жестокого обращения, оскорбления</t>
  </si>
  <si>
    <t>1.3.</t>
  </si>
  <si>
    <t>выявление и пресечение случаев вовлечения несовершеннолетних в совершение преступлений, других противоправных и (или) антиобщественных действий, а также случаев склонения их к суицидальным действиям</t>
  </si>
  <si>
    <t>1.3.1.</t>
  </si>
  <si>
    <t>количество принятых постановлений по вопросам из пункта 1.3</t>
  </si>
  <si>
    <t>1.4.</t>
  </si>
  <si>
    <t>обеспечение эффективного взаимодействия органов и учреждений системы профилактики безнадзорности и правонарушений несовершеннолетних</t>
  </si>
  <si>
    <t>1.4.1.</t>
  </si>
  <si>
    <t>количество принятых постановлений по вопросам из пункта 1.4</t>
  </si>
  <si>
    <t>2.</t>
  </si>
  <si>
    <t>Количество несовершеннолетних, в отношении которых в течение отчётного периода принято постановление КДНиЗП о проведении различными органами и учреждениями системы профилактики безнадзорности и правонарушений несовершеннолетних (далее – субъекты системы профилактики) индивидуальной профилактической работы (в том числе несовершеннолетних, проживающих в семьях), всего</t>
  </si>
  <si>
    <t>3.</t>
  </si>
  <si>
    <t>Количество несовершеннолетних, в отношении которых в течение отчётного периода принято постановление КДНиЗП о признании их находящимися в социально опасном положении либо об отнесении к данной категории (в том числе несовершеннолетних, проживающих в семьях, находящихся в социально опасном положении), всего (из пункта 2)</t>
  </si>
  <si>
    <t>4.</t>
  </si>
  <si>
    <t>Количество семей, в отношении которых в течение отчётного периода принято постановление КДНиЗП о признании их находящимися в социально опасном положении либо об отнесении к данной категории, всего</t>
  </si>
  <si>
    <t>5.</t>
  </si>
  <si>
    <t>Количество несовершеннолетних, в возрасте от 7 до 17 лет (в том числе из семей, в отношении которых субъектами системы профилактики проводилась индивидуальная профилактическая работа), в отношении которых субъектами системы профилактики проводилась индивидуальная профилактическая работа, в течение отчётного периода</t>
  </si>
  <si>
    <t>из них:</t>
  </si>
  <si>
    <t>5.1.</t>
  </si>
  <si>
    <t xml:space="preserve">охваченных дополнительным образованием, спортом, иными организованными формами досуга, оздоровления и занятости в отчётный период </t>
  </si>
  <si>
    <t>6.</t>
  </si>
  <si>
    <t>Количество несовершеннолетних в возрасте от 7 до 17 лет, находящихся в социально опасном положении (в том числе несовершеннолетних, проживающих в семьях, находящихся в социально опасном положении), в отношении которых субъектами системы профилактики проводилась индивидуальная профилактическая работа, в течение отчётного периода</t>
  </si>
  <si>
    <t>6.1.</t>
  </si>
  <si>
    <t>охваченных дополнительным образованием, спортом, иными организованными формами досуга, оздоровления и занятости в отчётный период</t>
  </si>
  <si>
    <t>7.</t>
  </si>
  <si>
    <t>Количество несовершеннолетних, помещённых в специальное учебно-воспитательное учреждение закрытого типа, в течение отчётного периода</t>
  </si>
  <si>
    <t>7.1.</t>
  </si>
  <si>
    <t>организована работа с семьёй несовершеннолетнего по подготовке к его возвращению (улучшение жилищно-бытовых условий и материального положения семьи, при необходимости, в рамках компетенции субъектов системы профилактики, организации продолжения обучения или трудоустройства)</t>
  </si>
  <si>
    <t>8.</t>
  </si>
  <si>
    <t>Количество несовершеннолетних, находящихся в специальном учебно-воспитательном учреждении закрытого типа, на конец отчётного периода</t>
  </si>
  <si>
    <t>9.</t>
  </si>
  <si>
    <t>Количество несовершеннолетних, вернувшихся из специального учебно-воспитательного учреждения закрытого типа, в течение отчётного периода</t>
  </si>
  <si>
    <t>9.1.</t>
  </si>
  <si>
    <t>организовано дальнейшее обучение</t>
  </si>
  <si>
    <t>оказана помощь в трудоустройстве</t>
  </si>
  <si>
    <t>профессиональной ориентации</t>
  </si>
  <si>
    <t>10.</t>
  </si>
  <si>
    <t>Количество несовершеннолетних, помещённых в учреждения уголовно-исполнительной системы, в течение отчётного периода</t>
  </si>
  <si>
    <t>10.1.</t>
  </si>
  <si>
    <t>11.</t>
  </si>
  <si>
    <t>Количество несовершеннолетних, находящихся в учреждениях уголовно-исполнительной системы, на конец отчётного периода</t>
  </si>
  <si>
    <t>12.</t>
  </si>
  <si>
    <t>Количество несовершеннолетних, освобождённых из учреждений уголовно-исполнительной системы</t>
  </si>
  <si>
    <t>12.1.</t>
  </si>
  <si>
    <t>13.</t>
  </si>
  <si>
    <t xml:space="preserve">Количество представлений прокуратуры, об устранении нарушений законодательства в сфере профилактики безнадзорности и правонарушений несовершеннолетних, поступивших в КДНиЗП, в течение отчётного периода </t>
  </si>
  <si>
    <t>13.1.</t>
  </si>
  <si>
    <t>рассмотрено на заседании КДНиЗП</t>
  </si>
  <si>
    <t>14.</t>
  </si>
  <si>
    <r>
      <t xml:space="preserve">Привлечено к ответственности руководителей (заместителей), специалистов субъектов системы профилактики по результатам рассмотрения представлений прокуратуры, об устранении нарушений законодательства в сфере профилактики безнадзорности и правонарушений несовершеннолетних, </t>
    </r>
    <r>
      <rPr>
        <sz val="12"/>
        <color rgb="FF000000"/>
        <rFont val="Times New Roman"/>
        <family val="1"/>
        <charset val="204"/>
      </rPr>
      <t>в течение отчётного периода</t>
    </r>
  </si>
  <si>
    <t>14.1.</t>
  </si>
  <si>
    <r>
      <t xml:space="preserve">специалистов, обеспечивающих деятельность </t>
    </r>
    <r>
      <rPr>
        <sz val="12"/>
        <color rgb="FF000000"/>
        <rFont val="Times New Roman"/>
        <family val="1"/>
        <charset val="204"/>
      </rPr>
      <t>КДНиЗП</t>
    </r>
  </si>
  <si>
    <t>15.</t>
  </si>
  <si>
    <t>Количество протестов (обжалований) постановлений КДНиЗП о признании (отнесении) несовершеннолетних и (или) их семей находящимися в социально опасном положении, в течение отчётного периода</t>
  </si>
  <si>
    <t>удовлетворено судом</t>
  </si>
  <si>
    <t>16.</t>
  </si>
  <si>
    <t xml:space="preserve">комиссии по делам несовершеннолетних и защите их прав Красноярского края </t>
  </si>
  <si>
    <t>органов прокуратуры</t>
  </si>
  <si>
    <t>органов внутренних дел</t>
  </si>
  <si>
    <t>органов следствия, дознания</t>
  </si>
  <si>
    <t>субъектов системы профилактики (краевых, муниципальных)</t>
  </si>
  <si>
    <t>иных органов, учреждений</t>
  </si>
  <si>
    <t>15.1.</t>
  </si>
  <si>
    <t>16.1.</t>
  </si>
  <si>
    <t>16.2.</t>
  </si>
  <si>
    <t>16.3.</t>
  </si>
  <si>
    <t>16.4.</t>
  </si>
  <si>
    <t>16.5.</t>
  </si>
  <si>
    <t>16.6.</t>
  </si>
  <si>
    <t>Количество документов, подготовленных специалистами, обеспечивающими деятельность КДНиЗП в течение отчётного периода (за исключением установленной отчётности, исполнения постановлений краевой комиссии, сверок и мониторингов) по запросам:</t>
  </si>
  <si>
    <t>Значение за год</t>
  </si>
  <si>
    <t xml:space="preserve">Количество проведённых заседаний КДНиЗП по рассмотрению дел об административных правонарушениях в отношении несовершеннолетних, родителей (законных представителей) несовершеннолетних и иных взрослых лиц, в течение отчётного периода </t>
  </si>
  <si>
    <r>
      <t>Количество протоколов и постановлений об административных правонарушениях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отношении несовершеннолетних, в отношении родителей (законных представителей) несовершеннолетних и иных взрослых лиц, по которым КДНиЗП вынесено определение о возвращении протокола и других материалов (п. 4 ч. 1 ст. 29.4 Кодекса Российской Федерации об административных правонарушениях (далее – КоАП РФ), в течение отчётного периода</t>
    </r>
  </si>
  <si>
    <t>2.1.</t>
  </si>
  <si>
    <t>в отношении несовершеннолетних</t>
  </si>
  <si>
    <t>2.2.</t>
  </si>
  <si>
    <t>в отношении родителей (законных представителей) несовершеннолетних</t>
  </si>
  <si>
    <t>2.3.</t>
  </si>
  <si>
    <t>в отношении иных взрослых лиц</t>
  </si>
  <si>
    <r>
      <t>Возвращено после доработки в установленный срок в КДНиЗП протоколов и постановлений об административных правонарушениях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отношении несовершеннолетних, в отношении родителей (законных представителей) несовершеннолетних и иных взрослых лиц, в течение отчётного периода (из пункта 2)</t>
    </r>
  </si>
  <si>
    <t>3.1.</t>
  </si>
  <si>
    <t>3.2.</t>
  </si>
  <si>
    <t>3.3.</t>
  </si>
  <si>
    <t>Возвращено после доработки с нарушением срока в КДНиЗП протоколов и постановлений об административных правонарушениях в отношении несовершеннолетних, в отношении родителей (законных представителей) несовершеннолетних и иных взрослых лиц, в течение отчётного периода (из пункта 2)</t>
  </si>
  <si>
    <t>Количество протоколов и постановлений об административных правонарушениях в отношении несовершеннолетних, в отношении родителей (законных представителей) несовершеннолетних и иных взрослых лиц, по которым КДНиЗП вынесено постановление о прекращении производства по делу, в течение отчётного периода</t>
  </si>
  <si>
    <t>за отсутствием события административного правонарушения (п. 1, ч. 1 ст. 24.5 КоАП РФ), всего</t>
  </si>
  <si>
    <t>в том числе:</t>
  </si>
  <si>
    <t>5.1.1.</t>
  </si>
  <si>
    <t>5.1.2.</t>
  </si>
  <si>
    <t>5.1.3.</t>
  </si>
  <si>
    <t>5.2.</t>
  </si>
  <si>
    <t>за отсутствием состава административного правонарушения (п. 2, ч. 1 ст. 24.5 КоАП РФ), всего</t>
  </si>
  <si>
    <t>5.2.1.</t>
  </si>
  <si>
    <t>за отсутствием состава административного правонарушения в связи с недостижением на момент совершения противоправных действии (бездействия) возраста, с которого наступает административная ответственность</t>
  </si>
  <si>
    <t>5.2.2.</t>
  </si>
  <si>
    <t>5.2.3.</t>
  </si>
  <si>
    <t>5.3.</t>
  </si>
  <si>
    <t>за истечением сроков давности привлечения к административной ответственности</t>
  </si>
  <si>
    <t>5.3.1.</t>
  </si>
  <si>
    <t>5.3.2.</t>
  </si>
  <si>
    <t>5.3.3.</t>
  </si>
  <si>
    <t>при малозначительности административного правонарушения</t>
  </si>
  <si>
    <t>5.5.</t>
  </si>
  <si>
    <t>прекращение производства по делу и передачи материалов дела прокурору, в орган предварительного следствия или в орган дознания в случае, если в действиях (бездействии) содержатся признаки преступления</t>
  </si>
  <si>
    <t>5.5.1.</t>
  </si>
  <si>
    <t>5.5.2.</t>
  </si>
  <si>
    <t>5.5.3.</t>
  </si>
  <si>
    <t>Количество поступивших информаций (материалов) по применению Закона края от 02.10.2008 № 7-2161 «Об административных правонарушениях»</t>
  </si>
  <si>
    <t>по статье 1.1</t>
  </si>
  <si>
    <t>по ним составлено протоколов на несовершеннолетних</t>
  </si>
  <si>
    <t>6.2.</t>
  </si>
  <si>
    <t>по статье 1.4</t>
  </si>
  <si>
    <t>6.2.1.</t>
  </si>
  <si>
    <t>составлено протоколов на родителей (законных представителей) несовершеннолетних</t>
  </si>
  <si>
    <t>составлено протоколов на должностных, юридических лиц</t>
  </si>
  <si>
    <t>Привлечено к ответственности, в рамках компетенции, по иным статьям Закона края от 02.10.2008 № 7-2161 «Об административных правонарушениях»</t>
  </si>
  <si>
    <t>несовершеннолетних</t>
  </si>
  <si>
    <t>7.2.</t>
  </si>
  <si>
    <t>родителей (законных представителей) несовершеннолетних</t>
  </si>
  <si>
    <t>Наложено административных штрафов на сумму (тыс. руб.), всего</t>
  </si>
  <si>
    <t>8.1.</t>
  </si>
  <si>
    <t>из них оплачено (тыс. руб.)</t>
  </si>
  <si>
    <t>Количество направленных в органы и учреждения системы профилактики, иные организации представлений об устранении причин и условий, способствующих совершению административного правонарушения (ст. 29.13 КоАП РФ)</t>
  </si>
  <si>
    <t>из них исполнены в месячный срок</t>
  </si>
  <si>
    <r>
      <t xml:space="preserve">Количество представлений </t>
    </r>
    <r>
      <rPr>
        <sz val="12"/>
        <color rgb="FF000000"/>
        <rFont val="Times New Roman"/>
        <family val="1"/>
        <charset val="204"/>
      </rPr>
      <t xml:space="preserve">прокуратуры </t>
    </r>
    <r>
      <rPr>
        <sz val="12"/>
        <color theme="1"/>
        <rFont val="Times New Roman"/>
        <family val="1"/>
        <charset val="204"/>
      </rPr>
      <t xml:space="preserve">об устранении нарушений административного законодательства, </t>
    </r>
    <r>
      <rPr>
        <sz val="12"/>
        <color rgb="FF000000"/>
        <rFont val="Times New Roman"/>
        <family val="1"/>
        <charset val="204"/>
      </rPr>
      <t>поступивших в КДНиЗП, в течение отчётного периода</t>
    </r>
  </si>
  <si>
    <t>5.4.</t>
  </si>
  <si>
    <t>11.1.</t>
  </si>
  <si>
    <t>Наименование территории</t>
  </si>
  <si>
    <t>Привлечено к ответственности руководителей (заместителей), специалистов субъектов системы профилактики по результатам рассмотрения представлений прокуратуры, об устранении нарушений административного законодательства, поступивших в КДНиЗП, в течение отчётного периода</t>
  </si>
  <si>
    <t>Боготольский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</si>
</sst>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8"/>
  <sheetViews>
    <sheetView view="pageBreakPreview" zoomScale="130" zoomScaleNormal="100" zoomScaleSheetLayoutView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36" sqref="B36"/>
    </sheetView>
  </sheetViews>
  <sheetFormatPr defaultRowHeight="15" x14ac:dyDescent="0.25"/>
  <cols>
    <col min="1" max="1" width="7.7109375" style="9" customWidth="1"/>
    <col min="2" max="2" width="68.28515625" style="3" customWidth="1"/>
    <col min="3" max="3" width="12.85546875" style="3" customWidth="1"/>
    <col min="4" max="16384" width="9.140625" style="3"/>
  </cols>
  <sheetData>
    <row r="2" spans="1:4" ht="31.5" customHeight="1" x14ac:dyDescent="0.25">
      <c r="A2" s="1" t="s">
        <v>0</v>
      </c>
      <c r="B2" s="2" t="s">
        <v>1</v>
      </c>
      <c r="C2" s="2" t="s">
        <v>86</v>
      </c>
    </row>
    <row r="3" spans="1:4" ht="48.75" customHeight="1" x14ac:dyDescent="0.25">
      <c r="A3" s="32" t="s">
        <v>2</v>
      </c>
      <c r="B3" s="4" t="s">
        <v>3</v>
      </c>
      <c r="C3" s="11">
        <f>C5+C7+C12+C14</f>
        <v>49</v>
      </c>
    </row>
    <row r="4" spans="1:4" ht="15.75" x14ac:dyDescent="0.25">
      <c r="A4" s="32"/>
      <c r="B4" s="5" t="s">
        <v>4</v>
      </c>
      <c r="C4" s="12" t="s">
        <v>5</v>
      </c>
    </row>
    <row r="5" spans="1:4" ht="48.75" customHeight="1" x14ac:dyDescent="0.25">
      <c r="A5" s="1" t="s">
        <v>6</v>
      </c>
      <c r="B5" s="6" t="s">
        <v>7</v>
      </c>
      <c r="C5" s="13">
        <f>'Заполнение ТАБ 1'!D3</f>
        <v>27</v>
      </c>
    </row>
    <row r="6" spans="1:4" ht="18" customHeight="1" x14ac:dyDescent="0.25">
      <c r="A6" s="1" t="s">
        <v>8</v>
      </c>
      <c r="B6" s="6" t="s">
        <v>9</v>
      </c>
      <c r="C6" s="13">
        <f>'Заполнение ТАБ 1'!E3</f>
        <v>23</v>
      </c>
    </row>
    <row r="7" spans="1:4" ht="64.5" customHeight="1" x14ac:dyDescent="0.25">
      <c r="A7" s="1" t="s">
        <v>10</v>
      </c>
      <c r="B7" s="6" t="s">
        <v>11</v>
      </c>
      <c r="C7" s="13">
        <f>'Заполнение ТАБ 1'!F3</f>
        <v>8</v>
      </c>
    </row>
    <row r="8" spans="1:4" ht="16.5" customHeight="1" x14ac:dyDescent="0.25">
      <c r="A8" s="32" t="s">
        <v>12</v>
      </c>
      <c r="B8" s="4" t="s">
        <v>13</v>
      </c>
      <c r="C8" s="11">
        <f>C10+C11</f>
        <v>6</v>
      </c>
    </row>
    <row r="9" spans="1:4" ht="15.75" x14ac:dyDescent="0.25">
      <c r="A9" s="32"/>
      <c r="B9" s="5" t="s">
        <v>14</v>
      </c>
      <c r="C9" s="12" t="s">
        <v>5</v>
      </c>
    </row>
    <row r="10" spans="1:4" ht="47.25" x14ac:dyDescent="0.25">
      <c r="A10" s="32"/>
      <c r="B10" s="6" t="s">
        <v>15</v>
      </c>
      <c r="C10" s="13">
        <f>'Заполнение ТАБ 1'!I3</f>
        <v>3</v>
      </c>
    </row>
    <row r="11" spans="1:4" ht="31.5" x14ac:dyDescent="0.25">
      <c r="A11" s="32"/>
      <c r="B11" s="6" t="s">
        <v>16</v>
      </c>
      <c r="C11" s="13">
        <f>'Заполнение ТАБ 1'!J3</f>
        <v>3</v>
      </c>
    </row>
    <row r="12" spans="1:4" ht="65.25" customHeight="1" x14ac:dyDescent="0.25">
      <c r="A12" s="1" t="s">
        <v>17</v>
      </c>
      <c r="B12" s="6" t="s">
        <v>18</v>
      </c>
      <c r="C12" s="13">
        <f>'Заполнение ТАБ 1'!K3</f>
        <v>6</v>
      </c>
    </row>
    <row r="13" spans="1:4" ht="18" customHeight="1" x14ac:dyDescent="0.25">
      <c r="A13" s="1" t="s">
        <v>19</v>
      </c>
      <c r="B13" s="6" t="s">
        <v>20</v>
      </c>
      <c r="C13" s="13">
        <f>'Заполнение ТАБ 1'!L3</f>
        <v>6</v>
      </c>
    </row>
    <row r="14" spans="1:4" ht="47.25" x14ac:dyDescent="0.25">
      <c r="A14" s="1" t="s">
        <v>21</v>
      </c>
      <c r="B14" s="6" t="s">
        <v>22</v>
      </c>
      <c r="C14" s="13">
        <f>'Заполнение ТАБ 1'!M3</f>
        <v>8</v>
      </c>
    </row>
    <row r="15" spans="1:4" ht="18" customHeight="1" x14ac:dyDescent="0.25">
      <c r="A15" s="1" t="s">
        <v>23</v>
      </c>
      <c r="B15" s="6" t="s">
        <v>24</v>
      </c>
      <c r="C15" s="13">
        <f>'Заполнение ТАБ 1'!N3</f>
        <v>5</v>
      </c>
    </row>
    <row r="16" spans="1:4" ht="111" customHeight="1" x14ac:dyDescent="0.25">
      <c r="A16" s="1" t="s">
        <v>25</v>
      </c>
      <c r="B16" s="6" t="s">
        <v>26</v>
      </c>
      <c r="C16" s="13">
        <f>'Заполнение ТАБ 1'!O3</f>
        <v>50</v>
      </c>
      <c r="D16" s="10" t="str">
        <f>IF(C17&lt;=C16,"ДА","НЕТ")</f>
        <v>ДА</v>
      </c>
    </row>
    <row r="17" spans="1:4" ht="96.75" customHeight="1" x14ac:dyDescent="0.25">
      <c r="A17" s="1" t="s">
        <v>27</v>
      </c>
      <c r="B17" s="6" t="s">
        <v>28</v>
      </c>
      <c r="C17" s="13">
        <f>'Заполнение ТАБ 1'!P3</f>
        <v>26</v>
      </c>
    </row>
    <row r="18" spans="1:4" ht="63.75" customHeight="1" x14ac:dyDescent="0.25">
      <c r="A18" s="1" t="s">
        <v>29</v>
      </c>
      <c r="B18" s="6" t="s">
        <v>30</v>
      </c>
      <c r="C18" s="13">
        <f>'Заполнение ТАБ 1'!Q3</f>
        <v>8</v>
      </c>
    </row>
    <row r="19" spans="1:4" ht="93" customHeight="1" x14ac:dyDescent="0.25">
      <c r="A19" s="32" t="s">
        <v>31</v>
      </c>
      <c r="B19" s="6" t="s">
        <v>32</v>
      </c>
      <c r="C19" s="13">
        <f>'Заполнение ТАБ 1'!R3</f>
        <v>81</v>
      </c>
      <c r="D19" s="10" t="str">
        <f>IF(C22&lt;=C19,"ДА","НЕТ")</f>
        <v>ДА</v>
      </c>
    </row>
    <row r="20" spans="1:4" ht="15.75" x14ac:dyDescent="0.25">
      <c r="A20" s="32"/>
      <c r="B20" s="5" t="s">
        <v>33</v>
      </c>
      <c r="C20" s="12" t="s">
        <v>5</v>
      </c>
    </row>
    <row r="21" spans="1:4" ht="47.25" x14ac:dyDescent="0.25">
      <c r="A21" s="1" t="s">
        <v>34</v>
      </c>
      <c r="B21" s="6" t="s">
        <v>35</v>
      </c>
      <c r="C21" s="13">
        <f>'Заполнение ТАБ 1'!T3</f>
        <v>76</v>
      </c>
    </row>
    <row r="22" spans="1:4" ht="97.5" customHeight="1" x14ac:dyDescent="0.25">
      <c r="A22" s="32" t="s">
        <v>36</v>
      </c>
      <c r="B22" s="6" t="s">
        <v>37</v>
      </c>
      <c r="C22" s="13">
        <f>'Заполнение ТАБ 1'!U3</f>
        <v>41</v>
      </c>
      <c r="D22" s="10" t="str">
        <f>IF(C24&lt;=C22,"ДА","НЕТ")</f>
        <v>ДА</v>
      </c>
    </row>
    <row r="23" spans="1:4" ht="15.75" x14ac:dyDescent="0.25">
      <c r="A23" s="32"/>
      <c r="B23" s="5" t="s">
        <v>33</v>
      </c>
      <c r="C23" s="12" t="s">
        <v>5</v>
      </c>
    </row>
    <row r="24" spans="1:4" ht="47.25" x14ac:dyDescent="0.25">
      <c r="A24" s="1" t="s">
        <v>38</v>
      </c>
      <c r="B24" s="6" t="s">
        <v>39</v>
      </c>
      <c r="C24" s="13">
        <f>'Заполнение ТАБ 1'!W3</f>
        <v>36</v>
      </c>
    </row>
    <row r="25" spans="1:4" ht="47.25" x14ac:dyDescent="0.25">
      <c r="A25" s="32" t="s">
        <v>40</v>
      </c>
      <c r="B25" s="6" t="s">
        <v>41</v>
      </c>
      <c r="C25" s="13">
        <f>'Заполнение ТАБ 1'!X3</f>
        <v>0</v>
      </c>
      <c r="D25" s="10" t="str">
        <f>IF(C27&lt;=C25,"ДА","НЕТ")</f>
        <v>ДА</v>
      </c>
    </row>
    <row r="26" spans="1:4" ht="15.75" x14ac:dyDescent="0.25">
      <c r="A26" s="32"/>
      <c r="B26" s="5" t="s">
        <v>33</v>
      </c>
      <c r="C26" s="12" t="s">
        <v>5</v>
      </c>
    </row>
    <row r="27" spans="1:4" ht="81" customHeight="1" x14ac:dyDescent="0.25">
      <c r="A27" s="1" t="s">
        <v>42</v>
      </c>
      <c r="B27" s="6" t="s">
        <v>43</v>
      </c>
      <c r="C27" s="13">
        <f>'Заполнение ТАБ 1'!Z3</f>
        <v>0</v>
      </c>
    </row>
    <row r="28" spans="1:4" ht="47.25" x14ac:dyDescent="0.25">
      <c r="A28" s="1" t="s">
        <v>44</v>
      </c>
      <c r="B28" s="6" t="s">
        <v>45</v>
      </c>
      <c r="C28" s="13">
        <f>'Заполнение ТАБ 1'!AA3</f>
        <v>0</v>
      </c>
    </row>
    <row r="29" spans="1:4" ht="47.25" x14ac:dyDescent="0.25">
      <c r="A29" s="32" t="s">
        <v>46</v>
      </c>
      <c r="B29" s="6" t="s">
        <v>47</v>
      </c>
      <c r="C29" s="13">
        <f>'Заполнение ТАБ 1'!AB3</f>
        <v>0</v>
      </c>
      <c r="D29" s="10" t="str">
        <f>IF((C31+C32+C33)&lt;=C29,"ДА","НЕТ")</f>
        <v>ДА</v>
      </c>
    </row>
    <row r="30" spans="1:4" ht="15.75" x14ac:dyDescent="0.25">
      <c r="A30" s="32"/>
      <c r="B30" s="5" t="s">
        <v>33</v>
      </c>
      <c r="C30" s="12" t="s">
        <v>5</v>
      </c>
    </row>
    <row r="31" spans="1:4" ht="15.75" x14ac:dyDescent="0.25">
      <c r="A31" s="32" t="s">
        <v>48</v>
      </c>
      <c r="B31" s="6" t="s">
        <v>49</v>
      </c>
      <c r="C31" s="13">
        <f>'Заполнение ТАБ 1'!AD3</f>
        <v>0</v>
      </c>
    </row>
    <row r="32" spans="1:4" ht="15.75" x14ac:dyDescent="0.25">
      <c r="A32" s="32"/>
      <c r="B32" s="6" t="s">
        <v>50</v>
      </c>
      <c r="C32" s="13">
        <f>'Заполнение ТАБ 1'!AE3</f>
        <v>0</v>
      </c>
    </row>
    <row r="33" spans="1:4" ht="15.75" x14ac:dyDescent="0.25">
      <c r="A33" s="32"/>
      <c r="B33" s="6" t="s">
        <v>51</v>
      </c>
      <c r="C33" s="13">
        <f>'Заполнение ТАБ 1'!AF3</f>
        <v>0</v>
      </c>
    </row>
    <row r="34" spans="1:4" ht="34.5" customHeight="1" x14ac:dyDescent="0.25">
      <c r="A34" s="32" t="s">
        <v>52</v>
      </c>
      <c r="B34" s="6" t="s">
        <v>53</v>
      </c>
      <c r="C34" s="13">
        <f>'Заполнение ТАБ 1'!AG3</f>
        <v>0</v>
      </c>
      <c r="D34" s="10" t="str">
        <f>IF(C36&lt;=C34,"ДА","НЕТ")</f>
        <v>ДА</v>
      </c>
    </row>
    <row r="35" spans="1:4" ht="15.75" x14ac:dyDescent="0.25">
      <c r="A35" s="32"/>
      <c r="B35" s="5" t="s">
        <v>33</v>
      </c>
      <c r="C35" s="12" t="s">
        <v>5</v>
      </c>
    </row>
    <row r="36" spans="1:4" ht="78.75" customHeight="1" x14ac:dyDescent="0.25">
      <c r="A36" s="1" t="s">
        <v>54</v>
      </c>
      <c r="B36" s="6" t="s">
        <v>43</v>
      </c>
      <c r="C36" s="13">
        <f>'Заполнение ТАБ 1'!AI3</f>
        <v>0</v>
      </c>
    </row>
    <row r="37" spans="1:4" ht="33" customHeight="1" x14ac:dyDescent="0.25">
      <c r="A37" s="1" t="s">
        <v>55</v>
      </c>
      <c r="B37" s="6" t="s">
        <v>56</v>
      </c>
      <c r="C37" s="13">
        <f>'Заполнение ТАБ 1'!AJ3</f>
        <v>0</v>
      </c>
    </row>
    <row r="38" spans="1:4" ht="31.5" x14ac:dyDescent="0.25">
      <c r="A38" s="32" t="s">
        <v>57</v>
      </c>
      <c r="B38" s="6" t="s">
        <v>58</v>
      </c>
      <c r="C38" s="13">
        <f>'Заполнение ТАБ 1'!AK3</f>
        <v>0</v>
      </c>
      <c r="D38" s="10" t="str">
        <f>IF((C40+C41+C42)&lt;=C38,"ДА","НЕТ")</f>
        <v>ДА</v>
      </c>
    </row>
    <row r="39" spans="1:4" ht="15.75" x14ac:dyDescent="0.25">
      <c r="A39" s="32"/>
      <c r="B39" s="5" t="s">
        <v>33</v>
      </c>
      <c r="C39" s="12" t="s">
        <v>5</v>
      </c>
    </row>
    <row r="40" spans="1:4" ht="15.75" x14ac:dyDescent="0.25">
      <c r="A40" s="32" t="s">
        <v>59</v>
      </c>
      <c r="B40" s="6" t="s">
        <v>49</v>
      </c>
      <c r="C40" s="13">
        <f>'Заполнение ТАБ 1'!AM3</f>
        <v>0</v>
      </c>
    </row>
    <row r="41" spans="1:4" ht="15.75" x14ac:dyDescent="0.25">
      <c r="A41" s="32"/>
      <c r="B41" s="6" t="s">
        <v>50</v>
      </c>
      <c r="C41" s="13">
        <f>'Заполнение ТАБ 1'!AN3</f>
        <v>0</v>
      </c>
    </row>
    <row r="42" spans="1:4" ht="15.75" x14ac:dyDescent="0.25">
      <c r="A42" s="32"/>
      <c r="B42" s="6" t="s">
        <v>51</v>
      </c>
      <c r="C42" s="13">
        <f>'Заполнение ТАБ 1'!AO3</f>
        <v>0</v>
      </c>
    </row>
    <row r="43" spans="1:4" ht="64.5" customHeight="1" x14ac:dyDescent="0.25">
      <c r="A43" s="32" t="s">
        <v>60</v>
      </c>
      <c r="B43" s="8" t="s">
        <v>61</v>
      </c>
      <c r="C43" s="13">
        <f>'Заполнение ТАБ 1'!AP3</f>
        <v>2</v>
      </c>
      <c r="D43" s="10" t="str">
        <f>IF(C45&lt;=C43,"ДА","НЕТ")</f>
        <v>ДА</v>
      </c>
    </row>
    <row r="44" spans="1:4" ht="15.75" x14ac:dyDescent="0.25">
      <c r="A44" s="32"/>
      <c r="B44" s="5" t="s">
        <v>33</v>
      </c>
      <c r="C44" s="12" t="s">
        <v>5</v>
      </c>
    </row>
    <row r="45" spans="1:4" ht="15.75" x14ac:dyDescent="0.25">
      <c r="A45" s="1" t="s">
        <v>62</v>
      </c>
      <c r="B45" s="6" t="s">
        <v>63</v>
      </c>
      <c r="C45" s="13">
        <f>'Заполнение ТАБ 1'!AR3</f>
        <v>1</v>
      </c>
    </row>
    <row r="46" spans="1:4" ht="78.75" customHeight="1" x14ac:dyDescent="0.25">
      <c r="A46" s="32" t="s">
        <v>64</v>
      </c>
      <c r="B46" s="6" t="s">
        <v>65</v>
      </c>
      <c r="C46" s="13">
        <f>'Заполнение ТАБ 1'!AS3</f>
        <v>1</v>
      </c>
      <c r="D46" s="10" t="str">
        <f>IF(C48&lt;=C46,"ДА","НЕТ")</f>
        <v>ДА</v>
      </c>
    </row>
    <row r="47" spans="1:4" ht="15.75" x14ac:dyDescent="0.25">
      <c r="A47" s="32"/>
      <c r="B47" s="5" t="s">
        <v>33</v>
      </c>
      <c r="C47" s="12" t="s">
        <v>5</v>
      </c>
    </row>
    <row r="48" spans="1:4" ht="15.75" customHeight="1" x14ac:dyDescent="0.25">
      <c r="A48" s="1" t="s">
        <v>66</v>
      </c>
      <c r="B48" s="6" t="s">
        <v>67</v>
      </c>
      <c r="C48" s="13">
        <f>'Заполнение ТАБ 1'!AU3</f>
        <v>0</v>
      </c>
    </row>
    <row r="49" spans="1:4" ht="65.25" customHeight="1" x14ac:dyDescent="0.25">
      <c r="A49" s="32" t="s">
        <v>68</v>
      </c>
      <c r="B49" s="8" t="s">
        <v>69</v>
      </c>
      <c r="C49" s="13">
        <f>'Заполнение ТАБ 1'!AV3</f>
        <v>0</v>
      </c>
      <c r="D49" s="10" t="str">
        <f>IF(C51&lt;=C49,"ДА","НЕТ")</f>
        <v>ДА</v>
      </c>
    </row>
    <row r="50" spans="1:4" ht="15.75" x14ac:dyDescent="0.25">
      <c r="A50" s="32"/>
      <c r="B50" s="5" t="s">
        <v>33</v>
      </c>
      <c r="C50" s="12" t="s">
        <v>5</v>
      </c>
    </row>
    <row r="51" spans="1:4" ht="15.75" x14ac:dyDescent="0.25">
      <c r="A51" s="1" t="s">
        <v>78</v>
      </c>
      <c r="B51" s="6" t="s">
        <v>70</v>
      </c>
      <c r="C51" s="13">
        <f>'Заполнение ТАБ 1'!AX3</f>
        <v>0</v>
      </c>
    </row>
    <row r="52" spans="1:4" ht="78" customHeight="1" x14ac:dyDescent="0.25">
      <c r="A52" s="1" t="s">
        <v>71</v>
      </c>
      <c r="B52" s="4" t="s">
        <v>85</v>
      </c>
      <c r="C52" s="11">
        <f>C53+C54+C55+C56+C57+C58</f>
        <v>52</v>
      </c>
    </row>
    <row r="53" spans="1:4" ht="31.5" x14ac:dyDescent="0.25">
      <c r="A53" s="1" t="s">
        <v>79</v>
      </c>
      <c r="B53" s="6" t="s">
        <v>72</v>
      </c>
      <c r="C53" s="13">
        <f>'Заполнение ТАБ 1'!AZ3</f>
        <v>7</v>
      </c>
    </row>
    <row r="54" spans="1:4" ht="15.75" x14ac:dyDescent="0.25">
      <c r="A54" s="1" t="s">
        <v>80</v>
      </c>
      <c r="B54" s="6" t="s">
        <v>73</v>
      </c>
      <c r="C54" s="13">
        <f>'Заполнение ТАБ 1'!BA3</f>
        <v>2</v>
      </c>
    </row>
    <row r="55" spans="1:4" ht="15.75" x14ac:dyDescent="0.25">
      <c r="A55" s="1" t="s">
        <v>81</v>
      </c>
      <c r="B55" s="6" t="s">
        <v>74</v>
      </c>
      <c r="C55" s="13">
        <f>'Заполнение ТАБ 1'!BB3</f>
        <v>7</v>
      </c>
    </row>
    <row r="56" spans="1:4" ht="15.75" x14ac:dyDescent="0.25">
      <c r="A56" s="1" t="s">
        <v>82</v>
      </c>
      <c r="B56" s="6" t="s">
        <v>75</v>
      </c>
      <c r="C56" s="13">
        <f>'Заполнение ТАБ 1'!BC3</f>
        <v>21</v>
      </c>
    </row>
    <row r="57" spans="1:4" ht="16.5" customHeight="1" x14ac:dyDescent="0.25">
      <c r="A57" s="1" t="s">
        <v>83</v>
      </c>
      <c r="B57" s="6" t="s">
        <v>76</v>
      </c>
      <c r="C57" s="13">
        <f>'Заполнение ТАБ 1'!BD3</f>
        <v>3</v>
      </c>
    </row>
    <row r="58" spans="1:4" ht="15.75" x14ac:dyDescent="0.25">
      <c r="A58" s="1" t="s">
        <v>84</v>
      </c>
      <c r="B58" s="6" t="s">
        <v>77</v>
      </c>
      <c r="C58" s="13">
        <f>'Заполнение ТАБ 1'!BE3</f>
        <v>12</v>
      </c>
    </row>
  </sheetData>
  <sheetProtection password="C6FF" sheet="1" objects="1" scenarios="1"/>
  <mergeCells count="14">
    <mergeCell ref="A3:A4"/>
    <mergeCell ref="A8:A9"/>
    <mergeCell ref="A10:A11"/>
    <mergeCell ref="A19:A20"/>
    <mergeCell ref="A40:A42"/>
    <mergeCell ref="A43:A44"/>
    <mergeCell ref="A46:A47"/>
    <mergeCell ref="A49:A50"/>
    <mergeCell ref="A22:A23"/>
    <mergeCell ref="A25:A26"/>
    <mergeCell ref="A29:A30"/>
    <mergeCell ref="A31:A33"/>
    <mergeCell ref="A34:A35"/>
    <mergeCell ref="A38:A39"/>
  </mergeCells>
  <pageMargins left="0.70866141732283472" right="0.70866141732283472" top="0.74803149606299213" bottom="0.74803149606299213" header="0.31496062992125984" footer="0.31496062992125984"/>
  <pageSetup paperSize="9" scale="98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1"/>
  <sheetViews>
    <sheetView view="pageBreakPreview" topLeftCell="A43" zoomScale="130" zoomScaleNormal="100" zoomScaleSheetLayoutView="130" workbookViewId="0">
      <selection activeCell="C17" sqref="C17 C22 C29 C34:C35"/>
    </sheetView>
  </sheetViews>
  <sheetFormatPr defaultRowHeight="15" x14ac:dyDescent="0.25"/>
  <cols>
    <col min="1" max="1" width="7.42578125" style="9" customWidth="1"/>
    <col min="2" max="2" width="77.5703125" style="3" customWidth="1"/>
    <col min="3" max="3" width="13.7109375" style="3" customWidth="1"/>
    <col min="4" max="16384" width="9.140625" style="3"/>
  </cols>
  <sheetData>
    <row r="2" spans="1:4" ht="31.5" x14ac:dyDescent="0.25">
      <c r="A2" s="14" t="s">
        <v>0</v>
      </c>
      <c r="B2" s="15" t="s">
        <v>1</v>
      </c>
      <c r="C2" s="15" t="s">
        <v>86</v>
      </c>
    </row>
    <row r="3" spans="1:4" ht="63" customHeight="1" x14ac:dyDescent="0.25">
      <c r="A3" s="14" t="s">
        <v>2</v>
      </c>
      <c r="B3" s="8" t="s">
        <v>87</v>
      </c>
      <c r="C3" s="30">
        <f>'Заполнение ТАБ 2'!B3</f>
        <v>22</v>
      </c>
    </row>
    <row r="4" spans="1:4" ht="108" customHeight="1" x14ac:dyDescent="0.25">
      <c r="A4" s="33" t="s">
        <v>25</v>
      </c>
      <c r="B4" s="17" t="s">
        <v>88</v>
      </c>
      <c r="C4" s="11">
        <f>C6+C7+C8</f>
        <v>0</v>
      </c>
      <c r="D4" s="10" t="str">
        <f>IF(C9&lt;=C4,"ДА","НЕТ")</f>
        <v>ДА</v>
      </c>
    </row>
    <row r="5" spans="1:4" ht="15.75" x14ac:dyDescent="0.25">
      <c r="A5" s="33"/>
      <c r="B5" s="16" t="s">
        <v>33</v>
      </c>
      <c r="C5" s="12" t="s">
        <v>5</v>
      </c>
    </row>
    <row r="6" spans="1:4" ht="15.75" x14ac:dyDescent="0.25">
      <c r="A6" s="14" t="s">
        <v>89</v>
      </c>
      <c r="B6" s="8" t="s">
        <v>90</v>
      </c>
      <c r="C6" s="13">
        <f>'Заполнение ТАБ 2'!E3</f>
        <v>0</v>
      </c>
    </row>
    <row r="7" spans="1:4" ht="16.5" customHeight="1" x14ac:dyDescent="0.25">
      <c r="A7" s="14" t="s">
        <v>91</v>
      </c>
      <c r="B7" s="8" t="s">
        <v>92</v>
      </c>
      <c r="C7" s="13">
        <f>'Заполнение ТАБ 2'!F3</f>
        <v>0</v>
      </c>
    </row>
    <row r="8" spans="1:4" ht="15.75" x14ac:dyDescent="0.25">
      <c r="A8" s="14" t="s">
        <v>93</v>
      </c>
      <c r="B8" s="8" t="s">
        <v>94</v>
      </c>
      <c r="C8" s="13">
        <f>'Заполнение ТАБ 2'!G3</f>
        <v>0</v>
      </c>
    </row>
    <row r="9" spans="1:4" ht="78" customHeight="1" x14ac:dyDescent="0.25">
      <c r="A9" s="33" t="s">
        <v>27</v>
      </c>
      <c r="B9" s="17" t="s">
        <v>95</v>
      </c>
      <c r="C9" s="11">
        <f>C11+C12+C13</f>
        <v>0</v>
      </c>
    </row>
    <row r="10" spans="1:4" ht="15.75" x14ac:dyDescent="0.25">
      <c r="A10" s="33"/>
      <c r="B10" s="16" t="s">
        <v>33</v>
      </c>
      <c r="C10" s="12" t="s">
        <v>5</v>
      </c>
    </row>
    <row r="11" spans="1:4" ht="15.75" x14ac:dyDescent="0.25">
      <c r="A11" s="14" t="s">
        <v>96</v>
      </c>
      <c r="B11" s="8" t="s">
        <v>90</v>
      </c>
      <c r="C11" s="13">
        <f>'Заполнение ТАБ 2'!J3</f>
        <v>0</v>
      </c>
    </row>
    <row r="12" spans="1:4" ht="15.75" customHeight="1" x14ac:dyDescent="0.25">
      <c r="A12" s="14" t="s">
        <v>97</v>
      </c>
      <c r="B12" s="8" t="s">
        <v>92</v>
      </c>
      <c r="C12" s="13">
        <f>'Заполнение ТАБ 2'!K3</f>
        <v>0</v>
      </c>
    </row>
    <row r="13" spans="1:4" ht="15.75" x14ac:dyDescent="0.25">
      <c r="A13" s="14" t="s">
        <v>98</v>
      </c>
      <c r="B13" s="8" t="s">
        <v>94</v>
      </c>
      <c r="C13" s="13">
        <f>'Заполнение ТАБ 2'!L3</f>
        <v>0</v>
      </c>
    </row>
    <row r="14" spans="1:4" ht="78" customHeight="1" x14ac:dyDescent="0.25">
      <c r="A14" s="14" t="s">
        <v>29</v>
      </c>
      <c r="B14" s="8" t="s">
        <v>99</v>
      </c>
      <c r="C14" s="13">
        <f>'Заполнение ТАБ 2'!M3</f>
        <v>0</v>
      </c>
      <c r="D14" s="10" t="str">
        <f>IF((C4+C9)&gt;=C14,"ДА","НЕТ")</f>
        <v>ДА</v>
      </c>
    </row>
    <row r="15" spans="1:4" ht="78.75" x14ac:dyDescent="0.25">
      <c r="A15" s="33" t="s">
        <v>31</v>
      </c>
      <c r="B15" s="17" t="s">
        <v>100</v>
      </c>
      <c r="C15" s="11">
        <f>C17+C22+C29+C34+C35</f>
        <v>1</v>
      </c>
    </row>
    <row r="16" spans="1:4" ht="15.75" x14ac:dyDescent="0.25">
      <c r="A16" s="33"/>
      <c r="B16" s="16" t="s">
        <v>33</v>
      </c>
      <c r="C16" s="12" t="s">
        <v>5</v>
      </c>
    </row>
    <row r="17" spans="1:4" ht="31.5" x14ac:dyDescent="0.25">
      <c r="A17" s="33" t="s">
        <v>34</v>
      </c>
      <c r="B17" s="17" t="s">
        <v>101</v>
      </c>
      <c r="C17" s="11">
        <f>C19+C20+C21</f>
        <v>0</v>
      </c>
    </row>
    <row r="18" spans="1:4" ht="15.75" x14ac:dyDescent="0.25">
      <c r="A18" s="33"/>
      <c r="B18" s="16" t="s">
        <v>102</v>
      </c>
      <c r="C18" s="12" t="s">
        <v>5</v>
      </c>
    </row>
    <row r="19" spans="1:4" ht="15.75" x14ac:dyDescent="0.25">
      <c r="A19" s="14" t="s">
        <v>103</v>
      </c>
      <c r="B19" s="8" t="s">
        <v>90</v>
      </c>
      <c r="C19" s="13">
        <f>'Заполнение ТАБ 2'!R3</f>
        <v>0</v>
      </c>
    </row>
    <row r="20" spans="1:4" ht="15.75" customHeight="1" x14ac:dyDescent="0.25">
      <c r="A20" s="14" t="s">
        <v>104</v>
      </c>
      <c r="B20" s="8" t="s">
        <v>92</v>
      </c>
      <c r="C20" s="13">
        <f>'Заполнение ТАБ 2'!S3</f>
        <v>0</v>
      </c>
    </row>
    <row r="21" spans="1:4" ht="15.75" x14ac:dyDescent="0.25">
      <c r="A21" s="14" t="s">
        <v>105</v>
      </c>
      <c r="B21" s="8" t="s">
        <v>94</v>
      </c>
      <c r="C21" s="13">
        <f>'Заполнение ТАБ 2'!T3</f>
        <v>0</v>
      </c>
    </row>
    <row r="22" spans="1:4" ht="31.5" x14ac:dyDescent="0.25">
      <c r="A22" s="33" t="s">
        <v>106</v>
      </c>
      <c r="B22" s="17" t="s">
        <v>107</v>
      </c>
      <c r="C22" s="11">
        <f>C24+C27+C28</f>
        <v>0</v>
      </c>
    </row>
    <row r="23" spans="1:4" ht="15.75" x14ac:dyDescent="0.25">
      <c r="A23" s="33"/>
      <c r="B23" s="16" t="s">
        <v>102</v>
      </c>
      <c r="C23" s="12" t="s">
        <v>5</v>
      </c>
    </row>
    <row r="24" spans="1:4" ht="15.75" x14ac:dyDescent="0.25">
      <c r="A24" s="33" t="s">
        <v>108</v>
      </c>
      <c r="B24" s="8" t="s">
        <v>90</v>
      </c>
      <c r="C24" s="13">
        <f>'Заполнение ТАБ 2'!W3</f>
        <v>0</v>
      </c>
      <c r="D24" s="10" t="str">
        <f>IF(C26&lt;=C24,"ДА","НЕТ")</f>
        <v>ДА</v>
      </c>
    </row>
    <row r="25" spans="1:4" ht="15.75" x14ac:dyDescent="0.25">
      <c r="A25" s="33"/>
      <c r="B25" s="16" t="s">
        <v>33</v>
      </c>
      <c r="C25" s="12" t="s">
        <v>5</v>
      </c>
    </row>
    <row r="26" spans="1:4" ht="63" x14ac:dyDescent="0.25">
      <c r="A26" s="33"/>
      <c r="B26" s="8" t="s">
        <v>109</v>
      </c>
      <c r="C26" s="13">
        <f>'Заполнение ТАБ 2'!Y3</f>
        <v>0</v>
      </c>
    </row>
    <row r="27" spans="1:4" ht="17.25" customHeight="1" x14ac:dyDescent="0.25">
      <c r="A27" s="14" t="s">
        <v>110</v>
      </c>
      <c r="B27" s="8" t="s">
        <v>92</v>
      </c>
      <c r="C27" s="13">
        <f>'Заполнение ТАБ 2'!Z3</f>
        <v>0</v>
      </c>
    </row>
    <row r="28" spans="1:4" ht="15.75" x14ac:dyDescent="0.25">
      <c r="A28" s="14" t="s">
        <v>111</v>
      </c>
      <c r="B28" s="8" t="s">
        <v>94</v>
      </c>
      <c r="C28" s="13">
        <f>'Заполнение ТАБ 2'!AA3</f>
        <v>0</v>
      </c>
    </row>
    <row r="29" spans="1:4" ht="31.5" x14ac:dyDescent="0.25">
      <c r="A29" s="33" t="s">
        <v>112</v>
      </c>
      <c r="B29" s="17" t="s">
        <v>113</v>
      </c>
      <c r="C29" s="11">
        <f>C31+C32+C33</f>
        <v>1</v>
      </c>
    </row>
    <row r="30" spans="1:4" ht="15.75" x14ac:dyDescent="0.25">
      <c r="A30" s="33"/>
      <c r="B30" s="16" t="s">
        <v>102</v>
      </c>
      <c r="C30" s="12" t="s">
        <v>5</v>
      </c>
    </row>
    <row r="31" spans="1:4" ht="15.75" x14ac:dyDescent="0.25">
      <c r="A31" s="14" t="s">
        <v>114</v>
      </c>
      <c r="B31" s="8" t="s">
        <v>90</v>
      </c>
      <c r="C31" s="13">
        <f>'Заполнение ТАБ 2'!AD3</f>
        <v>0</v>
      </c>
    </row>
    <row r="32" spans="1:4" ht="16.5" customHeight="1" x14ac:dyDescent="0.25">
      <c r="A32" s="14" t="s">
        <v>115</v>
      </c>
      <c r="B32" s="8" t="s">
        <v>92</v>
      </c>
      <c r="C32" s="13">
        <f>'Заполнение ТАБ 2'!AE3</f>
        <v>1</v>
      </c>
    </row>
    <row r="33" spans="1:3" ht="15.75" x14ac:dyDescent="0.25">
      <c r="A33" s="14" t="s">
        <v>116</v>
      </c>
      <c r="B33" s="8" t="s">
        <v>94</v>
      </c>
      <c r="C33" s="13">
        <f>'Заполнение ТАБ 2'!AF3</f>
        <v>0</v>
      </c>
    </row>
    <row r="34" spans="1:3" ht="15.75" x14ac:dyDescent="0.25">
      <c r="A34" s="14" t="s">
        <v>141</v>
      </c>
      <c r="B34" s="8" t="s">
        <v>117</v>
      </c>
      <c r="C34" s="13">
        <f>'Заполнение ТАБ 2'!AG3</f>
        <v>0</v>
      </c>
    </row>
    <row r="35" spans="1:3" ht="46.5" customHeight="1" x14ac:dyDescent="0.25">
      <c r="A35" s="33" t="s">
        <v>118</v>
      </c>
      <c r="B35" s="17" t="s">
        <v>119</v>
      </c>
      <c r="C35" s="11">
        <f>C37+C38+C39</f>
        <v>0</v>
      </c>
    </row>
    <row r="36" spans="1:3" ht="15.75" x14ac:dyDescent="0.25">
      <c r="A36" s="33"/>
      <c r="B36" s="16" t="s">
        <v>102</v>
      </c>
      <c r="C36" s="12" t="s">
        <v>5</v>
      </c>
    </row>
    <row r="37" spans="1:3" ht="15.75" x14ac:dyDescent="0.25">
      <c r="A37" s="14" t="s">
        <v>120</v>
      </c>
      <c r="B37" s="8" t="s">
        <v>90</v>
      </c>
      <c r="C37" s="13">
        <f>'Заполнение ТАБ 2'!AJ3</f>
        <v>0</v>
      </c>
    </row>
    <row r="38" spans="1:3" ht="17.25" customHeight="1" x14ac:dyDescent="0.25">
      <c r="A38" s="14" t="s">
        <v>121</v>
      </c>
      <c r="B38" s="8" t="s">
        <v>92</v>
      </c>
      <c r="C38" s="13">
        <f>'Заполнение ТАБ 2'!AK3</f>
        <v>0</v>
      </c>
    </row>
    <row r="39" spans="1:3" ht="15.75" x14ac:dyDescent="0.25">
      <c r="A39" s="14" t="s">
        <v>122</v>
      </c>
      <c r="B39" s="8" t="s">
        <v>94</v>
      </c>
      <c r="C39" s="13">
        <f>'Заполнение ТАБ 2'!AL3</f>
        <v>0</v>
      </c>
    </row>
    <row r="40" spans="1:3" ht="32.25" customHeight="1" x14ac:dyDescent="0.25">
      <c r="A40" s="33" t="s">
        <v>36</v>
      </c>
      <c r="B40" s="8" t="s">
        <v>123</v>
      </c>
      <c r="C40" s="13">
        <f>'Заполнение ТАБ 2'!AM3</f>
        <v>0</v>
      </c>
    </row>
    <row r="41" spans="1:3" ht="15.75" x14ac:dyDescent="0.25">
      <c r="A41" s="33"/>
      <c r="B41" s="16" t="s">
        <v>102</v>
      </c>
      <c r="C41" s="12" t="s">
        <v>5</v>
      </c>
    </row>
    <row r="42" spans="1:3" ht="15.75" x14ac:dyDescent="0.25">
      <c r="A42" s="33" t="s">
        <v>38</v>
      </c>
      <c r="B42" s="8" t="s">
        <v>124</v>
      </c>
      <c r="C42" s="13">
        <f>'Заполнение ТАБ 2'!AO3</f>
        <v>0</v>
      </c>
    </row>
    <row r="43" spans="1:3" ht="15.75" x14ac:dyDescent="0.25">
      <c r="A43" s="33"/>
      <c r="B43" s="8" t="s">
        <v>125</v>
      </c>
      <c r="C43" s="13">
        <f>'Заполнение ТАБ 2'!AP3</f>
        <v>0</v>
      </c>
    </row>
    <row r="44" spans="1:3" ht="15.75" x14ac:dyDescent="0.25">
      <c r="A44" s="33" t="s">
        <v>126</v>
      </c>
      <c r="B44" s="8" t="s">
        <v>127</v>
      </c>
      <c r="C44" s="13">
        <f>'Заполнение ТАБ 2'!AQ3</f>
        <v>0</v>
      </c>
    </row>
    <row r="45" spans="1:3" ht="15.75" x14ac:dyDescent="0.25">
      <c r="A45" s="33"/>
      <c r="B45" s="16" t="s">
        <v>33</v>
      </c>
      <c r="C45" s="12" t="s">
        <v>5</v>
      </c>
    </row>
    <row r="46" spans="1:3" ht="31.5" x14ac:dyDescent="0.25">
      <c r="A46" s="33" t="s">
        <v>128</v>
      </c>
      <c r="B46" s="8" t="s">
        <v>129</v>
      </c>
      <c r="C46" s="13">
        <f>'Заполнение ТАБ 2'!AS3</f>
        <v>0</v>
      </c>
    </row>
    <row r="47" spans="1:3" ht="15.75" x14ac:dyDescent="0.25">
      <c r="A47" s="33"/>
      <c r="B47" s="8" t="s">
        <v>130</v>
      </c>
      <c r="C47" s="13">
        <f>'Заполнение ТАБ 2'!AT3</f>
        <v>0</v>
      </c>
    </row>
    <row r="48" spans="1:3" ht="47.25" x14ac:dyDescent="0.25">
      <c r="A48" s="33" t="s">
        <v>40</v>
      </c>
      <c r="B48" s="17" t="s">
        <v>131</v>
      </c>
      <c r="C48" s="11">
        <f>C50+C51</f>
        <v>0</v>
      </c>
    </row>
    <row r="49" spans="1:4" ht="15.75" x14ac:dyDescent="0.25">
      <c r="A49" s="33"/>
      <c r="B49" s="16" t="s">
        <v>102</v>
      </c>
      <c r="C49" s="12" t="s">
        <v>5</v>
      </c>
    </row>
    <row r="50" spans="1:4" ht="15.75" x14ac:dyDescent="0.25">
      <c r="A50" s="14" t="s">
        <v>42</v>
      </c>
      <c r="B50" s="8" t="s">
        <v>132</v>
      </c>
      <c r="C50" s="13">
        <f>'Заполнение ТАБ 2'!AW3</f>
        <v>0</v>
      </c>
    </row>
    <row r="51" spans="1:4" ht="15.75" x14ac:dyDescent="0.25">
      <c r="A51" s="14" t="s">
        <v>133</v>
      </c>
      <c r="B51" s="8" t="s">
        <v>134</v>
      </c>
      <c r="C51" s="13">
        <f>'Заполнение ТАБ 2'!AX3</f>
        <v>0</v>
      </c>
    </row>
    <row r="52" spans="1:4" ht="16.5" customHeight="1" x14ac:dyDescent="0.25">
      <c r="A52" s="14" t="s">
        <v>44</v>
      </c>
      <c r="B52" s="8" t="s">
        <v>135</v>
      </c>
      <c r="C52" s="31">
        <f>'Заполнение ТАБ 2'!AY3</f>
        <v>40</v>
      </c>
      <c r="D52" s="10" t="str">
        <f>IF(C53&lt;=C52,"ДА","НЕТ")</f>
        <v>ДА</v>
      </c>
    </row>
    <row r="53" spans="1:4" ht="15.75" x14ac:dyDescent="0.25">
      <c r="A53" s="14" t="s">
        <v>136</v>
      </c>
      <c r="B53" s="8" t="s">
        <v>137</v>
      </c>
      <c r="C53" s="31">
        <f>'Заполнение ТАБ 2'!AZ3</f>
        <v>21.7</v>
      </c>
    </row>
    <row r="54" spans="1:4" ht="63" x14ac:dyDescent="0.25">
      <c r="A54" s="14" t="s">
        <v>46</v>
      </c>
      <c r="B54" s="8" t="s">
        <v>138</v>
      </c>
      <c r="C54" s="13">
        <f>'Заполнение ТАБ 2'!BA3</f>
        <v>0</v>
      </c>
      <c r="D54" s="10" t="str">
        <f>IF(C56&gt;=C55,"ДА","НЕТ")</f>
        <v>ДА</v>
      </c>
    </row>
    <row r="55" spans="1:4" ht="15.75" x14ac:dyDescent="0.25">
      <c r="A55" s="14" t="s">
        <v>48</v>
      </c>
      <c r="B55" s="8" t="s">
        <v>139</v>
      </c>
      <c r="C55" s="13">
        <f>'Заполнение ТАБ 2'!BB3</f>
        <v>0</v>
      </c>
    </row>
    <row r="56" spans="1:4" ht="47.25" x14ac:dyDescent="0.25">
      <c r="A56" s="33" t="s">
        <v>52</v>
      </c>
      <c r="B56" s="6" t="s">
        <v>140</v>
      </c>
      <c r="C56" s="13">
        <f>'Заполнение ТАБ 2'!BC3</f>
        <v>1</v>
      </c>
      <c r="D56" s="10" t="str">
        <f>IF(C58&lt;=C56,"ДА","НЕТ")</f>
        <v>ДА</v>
      </c>
    </row>
    <row r="57" spans="1:4" ht="15.75" x14ac:dyDescent="0.25">
      <c r="A57" s="33"/>
      <c r="B57" s="5" t="s">
        <v>33</v>
      </c>
      <c r="C57" s="12" t="s">
        <v>5</v>
      </c>
    </row>
    <row r="58" spans="1:4" ht="15.75" x14ac:dyDescent="0.25">
      <c r="A58" s="14" t="s">
        <v>54</v>
      </c>
      <c r="B58" s="6" t="s">
        <v>63</v>
      </c>
      <c r="C58" s="13">
        <f>'Заполнение ТАБ 2'!BE3</f>
        <v>1</v>
      </c>
    </row>
    <row r="59" spans="1:4" ht="63" customHeight="1" x14ac:dyDescent="0.25">
      <c r="A59" s="33" t="s">
        <v>55</v>
      </c>
      <c r="B59" s="6" t="s">
        <v>144</v>
      </c>
      <c r="C59" s="13">
        <f>'Заполнение ТАБ 2'!BF3</f>
        <v>1</v>
      </c>
      <c r="D59" s="10" t="str">
        <f>IF(C61&lt;=C59,"ДА","НЕТ")</f>
        <v>ДА</v>
      </c>
    </row>
    <row r="60" spans="1:4" ht="15.75" x14ac:dyDescent="0.25">
      <c r="A60" s="33"/>
      <c r="B60" s="5" t="s">
        <v>33</v>
      </c>
      <c r="C60" s="12" t="s">
        <v>5</v>
      </c>
    </row>
    <row r="61" spans="1:4" ht="15.75" x14ac:dyDescent="0.25">
      <c r="A61" s="14" t="s">
        <v>142</v>
      </c>
      <c r="B61" s="6" t="s">
        <v>67</v>
      </c>
      <c r="C61" s="13">
        <f>'Заполнение ТАБ 2'!BH3</f>
        <v>1</v>
      </c>
    </row>
  </sheetData>
  <sheetProtection password="C6FF" sheet="1" objects="1" scenarios="1"/>
  <mergeCells count="15">
    <mergeCell ref="A24:A26"/>
    <mergeCell ref="A4:A5"/>
    <mergeCell ref="A9:A10"/>
    <mergeCell ref="A15:A16"/>
    <mergeCell ref="A17:A18"/>
    <mergeCell ref="A22:A23"/>
    <mergeCell ref="A48:A49"/>
    <mergeCell ref="A56:A57"/>
    <mergeCell ref="A59:A60"/>
    <mergeCell ref="A29:A30"/>
    <mergeCell ref="A35:A36"/>
    <mergeCell ref="A40:A41"/>
    <mergeCell ref="A42:A43"/>
    <mergeCell ref="A44:A45"/>
    <mergeCell ref="A46:A47"/>
  </mergeCells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"/>
  <sheetViews>
    <sheetView view="pageBreakPreview" topLeftCell="AC2" zoomScaleNormal="100" zoomScaleSheetLayoutView="100" workbookViewId="0">
      <selection activeCell="AV8" sqref="AV8"/>
    </sheetView>
  </sheetViews>
  <sheetFormatPr defaultRowHeight="15" x14ac:dyDescent="0.25"/>
  <cols>
    <col min="1" max="1" width="24.5703125" customWidth="1"/>
    <col min="2" max="2" width="17.42578125" customWidth="1"/>
    <col min="3" max="3" width="3.85546875" customWidth="1"/>
    <col min="4" max="4" width="19.140625" customWidth="1"/>
    <col min="5" max="5" width="6.5703125" customWidth="1"/>
    <col min="6" max="6" width="19.28515625" customWidth="1"/>
    <col min="7" max="7" width="7.140625" customWidth="1"/>
    <col min="8" max="8" width="5.7109375" customWidth="1"/>
    <col min="9" max="9" width="12.85546875" customWidth="1"/>
    <col min="10" max="10" width="7.5703125" customWidth="1"/>
    <col min="11" max="11" width="18.7109375" customWidth="1"/>
    <col min="12" max="12" width="6.85546875" customWidth="1"/>
    <col min="13" max="13" width="13.42578125" customWidth="1"/>
    <col min="14" max="14" width="7.42578125" customWidth="1"/>
    <col min="15" max="15" width="34.5703125" customWidth="1"/>
    <col min="16" max="16" width="28" customWidth="1"/>
    <col min="17" max="17" width="18.28515625" customWidth="1"/>
    <col min="18" max="18" width="27.85546875" customWidth="1"/>
    <col min="19" max="19" width="4.28515625" customWidth="1"/>
    <col min="20" max="20" width="12.85546875" customWidth="1"/>
    <col min="21" max="21" width="30.42578125" customWidth="1"/>
    <col min="22" max="22" width="3.85546875" customWidth="1"/>
    <col min="23" max="23" width="12.7109375" customWidth="1"/>
    <col min="24" max="24" width="12.85546875" customWidth="1"/>
    <col min="25" max="25" width="3.7109375" customWidth="1"/>
    <col min="26" max="26" width="25.5703125" customWidth="1"/>
    <col min="27" max="27" width="13.28515625" customWidth="1"/>
    <col min="28" max="28" width="13.42578125" customWidth="1"/>
    <col min="29" max="29" width="3.7109375" customWidth="1"/>
    <col min="30" max="30" width="5.42578125" customWidth="1"/>
    <col min="31" max="31" width="5.7109375" customWidth="1"/>
    <col min="32" max="32" width="5.85546875" customWidth="1"/>
    <col min="33" max="33" width="12.85546875" customWidth="1"/>
    <col min="34" max="34" width="3.7109375" customWidth="1"/>
    <col min="35" max="35" width="25" customWidth="1"/>
    <col min="36" max="36" width="12.85546875" customWidth="1"/>
    <col min="37" max="37" width="9.85546875" customWidth="1"/>
    <col min="38" max="38" width="3.85546875" customWidth="1"/>
    <col min="39" max="39" width="5.42578125" customWidth="1"/>
    <col min="40" max="41" width="5.7109375" customWidth="1"/>
    <col min="42" max="42" width="18.28515625" customWidth="1"/>
    <col min="43" max="43" width="3.85546875" customWidth="1"/>
    <col min="44" max="44" width="6.140625" customWidth="1"/>
    <col min="45" max="45" width="28.140625" customWidth="1"/>
    <col min="46" max="46" width="4" customWidth="1"/>
    <col min="47" max="47" width="7.28515625" customWidth="1"/>
    <col min="48" max="48" width="17.28515625" customWidth="1"/>
    <col min="49" max="49" width="4.140625" customWidth="1"/>
    <col min="50" max="50" width="5.85546875" customWidth="1"/>
    <col min="51" max="51" width="21.28515625" customWidth="1"/>
    <col min="52" max="52" width="7" customWidth="1"/>
    <col min="53" max="53" width="5.42578125" customWidth="1"/>
    <col min="54" max="54" width="5.7109375" customWidth="1"/>
    <col min="55" max="55" width="5.85546875" customWidth="1"/>
    <col min="56" max="56" width="6.42578125" customWidth="1"/>
    <col min="57" max="57" width="6.28515625" customWidth="1"/>
  </cols>
  <sheetData>
    <row r="1" spans="1:57" ht="15.75" x14ac:dyDescent="0.25">
      <c r="B1" s="32" t="s">
        <v>2</v>
      </c>
      <c r="C1" s="32"/>
      <c r="D1" s="1" t="s">
        <v>6</v>
      </c>
      <c r="E1" s="1" t="s">
        <v>8</v>
      </c>
      <c r="F1" s="1" t="s">
        <v>10</v>
      </c>
      <c r="G1" s="32" t="s">
        <v>12</v>
      </c>
      <c r="H1" s="32"/>
      <c r="I1" s="32"/>
      <c r="J1" s="32"/>
      <c r="K1" s="1" t="s">
        <v>17</v>
      </c>
      <c r="L1" s="1" t="s">
        <v>19</v>
      </c>
      <c r="M1" s="1" t="s">
        <v>21</v>
      </c>
      <c r="N1" s="1" t="s">
        <v>23</v>
      </c>
      <c r="O1" s="1" t="s">
        <v>25</v>
      </c>
      <c r="P1" s="1" t="s">
        <v>27</v>
      </c>
      <c r="Q1" s="1" t="s">
        <v>29</v>
      </c>
      <c r="R1" s="32" t="s">
        <v>31</v>
      </c>
      <c r="S1" s="32"/>
      <c r="T1" s="1" t="s">
        <v>34</v>
      </c>
      <c r="U1" s="32" t="s">
        <v>36</v>
      </c>
      <c r="V1" s="32"/>
      <c r="W1" s="1" t="s">
        <v>38</v>
      </c>
      <c r="X1" s="32" t="s">
        <v>40</v>
      </c>
      <c r="Y1" s="32"/>
      <c r="Z1" s="1" t="s">
        <v>42</v>
      </c>
      <c r="AA1" s="1" t="s">
        <v>44</v>
      </c>
      <c r="AB1" s="32" t="s">
        <v>46</v>
      </c>
      <c r="AC1" s="32"/>
      <c r="AD1" s="32" t="s">
        <v>48</v>
      </c>
      <c r="AE1" s="32"/>
      <c r="AF1" s="32"/>
      <c r="AG1" s="32" t="s">
        <v>52</v>
      </c>
      <c r="AH1" s="32"/>
      <c r="AI1" s="1" t="s">
        <v>54</v>
      </c>
      <c r="AJ1" s="1" t="s">
        <v>55</v>
      </c>
      <c r="AK1" s="32" t="s">
        <v>57</v>
      </c>
      <c r="AL1" s="32"/>
      <c r="AM1" s="32" t="s">
        <v>59</v>
      </c>
      <c r="AN1" s="32"/>
      <c r="AO1" s="32"/>
      <c r="AP1" s="32" t="s">
        <v>60</v>
      </c>
      <c r="AQ1" s="32"/>
      <c r="AR1" s="1" t="s">
        <v>62</v>
      </c>
      <c r="AS1" s="32" t="s">
        <v>64</v>
      </c>
      <c r="AT1" s="32"/>
      <c r="AU1" s="1" t="s">
        <v>66</v>
      </c>
      <c r="AV1" s="32" t="s">
        <v>68</v>
      </c>
      <c r="AW1" s="32"/>
      <c r="AX1" s="1" t="s">
        <v>78</v>
      </c>
      <c r="AY1" s="1" t="s">
        <v>71</v>
      </c>
      <c r="AZ1" s="1" t="s">
        <v>79</v>
      </c>
      <c r="BA1" s="1" t="s">
        <v>80</v>
      </c>
      <c r="BB1" s="1" t="s">
        <v>81</v>
      </c>
      <c r="BC1" s="1" t="s">
        <v>82</v>
      </c>
      <c r="BD1" s="1" t="s">
        <v>83</v>
      </c>
      <c r="BE1" s="1" t="s">
        <v>84</v>
      </c>
    </row>
    <row r="2" spans="1:57" ht="234" customHeight="1" x14ac:dyDescent="0.25">
      <c r="A2" s="2" t="s">
        <v>143</v>
      </c>
      <c r="B2" s="19" t="s">
        <v>3</v>
      </c>
      <c r="C2" s="20" t="s">
        <v>4</v>
      </c>
      <c r="D2" s="21" t="s">
        <v>7</v>
      </c>
      <c r="E2" s="21" t="s">
        <v>9</v>
      </c>
      <c r="F2" s="21" t="s">
        <v>11</v>
      </c>
      <c r="G2" s="19" t="s">
        <v>13</v>
      </c>
      <c r="H2" s="20" t="s">
        <v>14</v>
      </c>
      <c r="I2" s="21" t="s">
        <v>15</v>
      </c>
      <c r="J2" s="21" t="s">
        <v>16</v>
      </c>
      <c r="K2" s="21" t="s">
        <v>18</v>
      </c>
      <c r="L2" s="21" t="s">
        <v>20</v>
      </c>
      <c r="M2" s="21" t="s">
        <v>22</v>
      </c>
      <c r="N2" s="21" t="s">
        <v>24</v>
      </c>
      <c r="O2" s="21" t="s">
        <v>26</v>
      </c>
      <c r="P2" s="21" t="s">
        <v>28</v>
      </c>
      <c r="Q2" s="21" t="s">
        <v>30</v>
      </c>
      <c r="R2" s="21" t="s">
        <v>32</v>
      </c>
      <c r="S2" s="20" t="s">
        <v>33</v>
      </c>
      <c r="T2" s="21" t="s">
        <v>35</v>
      </c>
      <c r="U2" s="21" t="s">
        <v>37</v>
      </c>
      <c r="V2" s="20" t="s">
        <v>33</v>
      </c>
      <c r="W2" s="21" t="s">
        <v>39</v>
      </c>
      <c r="X2" s="21" t="s">
        <v>41</v>
      </c>
      <c r="Y2" s="20" t="s">
        <v>33</v>
      </c>
      <c r="Z2" s="21" t="s">
        <v>43</v>
      </c>
      <c r="AA2" s="21" t="s">
        <v>45</v>
      </c>
      <c r="AB2" s="21" t="s">
        <v>47</v>
      </c>
      <c r="AC2" s="20" t="s">
        <v>33</v>
      </c>
      <c r="AD2" s="21" t="s">
        <v>49</v>
      </c>
      <c r="AE2" s="21" t="s">
        <v>50</v>
      </c>
      <c r="AF2" s="21" t="s">
        <v>51</v>
      </c>
      <c r="AG2" s="21" t="s">
        <v>53</v>
      </c>
      <c r="AH2" s="20" t="s">
        <v>33</v>
      </c>
      <c r="AI2" s="21" t="s">
        <v>43</v>
      </c>
      <c r="AJ2" s="21" t="s">
        <v>56</v>
      </c>
      <c r="AK2" s="21" t="s">
        <v>58</v>
      </c>
      <c r="AL2" s="20" t="s">
        <v>33</v>
      </c>
      <c r="AM2" s="21" t="s">
        <v>49</v>
      </c>
      <c r="AN2" s="21" t="s">
        <v>50</v>
      </c>
      <c r="AO2" s="21" t="s">
        <v>51</v>
      </c>
      <c r="AP2" s="22" t="s">
        <v>61</v>
      </c>
      <c r="AQ2" s="20" t="s">
        <v>33</v>
      </c>
      <c r="AR2" s="21" t="s">
        <v>63</v>
      </c>
      <c r="AS2" s="21" t="s">
        <v>65</v>
      </c>
      <c r="AT2" s="20" t="s">
        <v>33</v>
      </c>
      <c r="AU2" s="21" t="s">
        <v>67</v>
      </c>
      <c r="AV2" s="22" t="s">
        <v>69</v>
      </c>
      <c r="AW2" s="20" t="s">
        <v>33</v>
      </c>
      <c r="AX2" s="21" t="s">
        <v>70</v>
      </c>
      <c r="AY2" s="19" t="s">
        <v>85</v>
      </c>
      <c r="AZ2" s="21" t="s">
        <v>72</v>
      </c>
      <c r="BA2" s="21" t="s">
        <v>73</v>
      </c>
      <c r="BB2" s="21" t="s">
        <v>74</v>
      </c>
      <c r="BC2" s="21" t="s">
        <v>75</v>
      </c>
      <c r="BD2" s="21" t="s">
        <v>76</v>
      </c>
      <c r="BE2" s="21" t="s">
        <v>77</v>
      </c>
    </row>
    <row r="3" spans="1:57" ht="15.75" x14ac:dyDescent="0.25">
      <c r="A3" s="2" t="s">
        <v>145</v>
      </c>
      <c r="B3" s="11">
        <f>D3+F3+K3+M3</f>
        <v>49</v>
      </c>
      <c r="C3" s="12" t="s">
        <v>5</v>
      </c>
      <c r="D3" s="7">
        <v>27</v>
      </c>
      <c r="E3" s="7">
        <v>23</v>
      </c>
      <c r="F3" s="7">
        <v>8</v>
      </c>
      <c r="G3" s="11">
        <f>I3+J3</f>
        <v>6</v>
      </c>
      <c r="H3" s="12" t="s">
        <v>5</v>
      </c>
      <c r="I3" s="7">
        <v>3</v>
      </c>
      <c r="J3" s="7">
        <v>3</v>
      </c>
      <c r="K3" s="7">
        <v>6</v>
      </c>
      <c r="L3" s="7">
        <v>6</v>
      </c>
      <c r="M3" s="7">
        <v>8</v>
      </c>
      <c r="N3" s="7">
        <v>5</v>
      </c>
      <c r="O3" s="7">
        <v>50</v>
      </c>
      <c r="P3" s="7">
        <v>26</v>
      </c>
      <c r="Q3" s="7">
        <v>8</v>
      </c>
      <c r="R3" s="7">
        <v>81</v>
      </c>
      <c r="S3" s="12" t="s">
        <v>5</v>
      </c>
      <c r="T3" s="7">
        <v>76</v>
      </c>
      <c r="U3" s="7">
        <v>41</v>
      </c>
      <c r="V3" s="12" t="s">
        <v>5</v>
      </c>
      <c r="W3" s="7">
        <v>36</v>
      </c>
      <c r="X3" s="7">
        <v>0</v>
      </c>
      <c r="Y3" s="12" t="s">
        <v>5</v>
      </c>
      <c r="Z3" s="7">
        <v>0</v>
      </c>
      <c r="AA3" s="7">
        <v>0</v>
      </c>
      <c r="AB3" s="7">
        <v>0</v>
      </c>
      <c r="AC3" s="12" t="s">
        <v>5</v>
      </c>
      <c r="AD3" s="7">
        <v>0</v>
      </c>
      <c r="AE3" s="7">
        <v>0</v>
      </c>
      <c r="AF3" s="7">
        <v>0</v>
      </c>
      <c r="AG3" s="7">
        <v>0</v>
      </c>
      <c r="AH3" s="12" t="s">
        <v>5</v>
      </c>
      <c r="AI3" s="7">
        <v>0</v>
      </c>
      <c r="AJ3" s="7">
        <v>0</v>
      </c>
      <c r="AK3" s="7">
        <v>0</v>
      </c>
      <c r="AL3" s="12" t="s">
        <v>5</v>
      </c>
      <c r="AM3" s="7">
        <v>0</v>
      </c>
      <c r="AN3" s="7">
        <v>0</v>
      </c>
      <c r="AO3" s="7">
        <v>0</v>
      </c>
      <c r="AP3" s="7">
        <v>2</v>
      </c>
      <c r="AQ3" s="12" t="s">
        <v>5</v>
      </c>
      <c r="AR3" s="7">
        <v>1</v>
      </c>
      <c r="AS3" s="7">
        <v>1</v>
      </c>
      <c r="AT3" s="12" t="s">
        <v>5</v>
      </c>
      <c r="AU3" s="7">
        <v>0</v>
      </c>
      <c r="AV3" s="7">
        <v>0</v>
      </c>
      <c r="AW3" s="12" t="s">
        <v>5</v>
      </c>
      <c r="AX3" s="7">
        <v>0</v>
      </c>
      <c r="AY3" s="11">
        <f>AZ3+BA3+BB3+BC3+BD3+BE3</f>
        <v>52</v>
      </c>
      <c r="AZ3" s="7">
        <v>7</v>
      </c>
      <c r="BA3" s="7">
        <v>2</v>
      </c>
      <c r="BB3" s="7">
        <v>7</v>
      </c>
      <c r="BC3" s="7">
        <v>21</v>
      </c>
      <c r="BD3" s="7">
        <v>3</v>
      </c>
      <c r="BE3" s="7">
        <v>12</v>
      </c>
    </row>
    <row r="4" spans="1:5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3" t="str">
        <f>IF(P3&lt;=O3,"ДА","НЕТ")</f>
        <v>ДА</v>
      </c>
      <c r="P4" s="3"/>
      <c r="Q4" s="3"/>
      <c r="R4" s="23" t="str">
        <f>IF(U3&lt;=R3,"ДА","НЕТ")</f>
        <v>ДА</v>
      </c>
      <c r="S4" s="3"/>
      <c r="T4" s="3"/>
      <c r="U4" s="23" t="str">
        <f>IF(W3&lt;=U3,"ДА","НЕТ")</f>
        <v>ДА</v>
      </c>
      <c r="V4" s="3"/>
      <c r="W4" s="3"/>
      <c r="X4" s="23" t="str">
        <f>IF(Z3&lt;=X3,"ДА","НЕТ")</f>
        <v>ДА</v>
      </c>
      <c r="Y4" s="3"/>
      <c r="Z4" s="3"/>
      <c r="AA4" s="3"/>
      <c r="AB4" s="23" t="str">
        <f>IF((AD3+AE3+AF3)&lt;=AB3,"ДА","НЕТ")</f>
        <v>ДА</v>
      </c>
      <c r="AC4" s="3"/>
      <c r="AD4" s="3"/>
      <c r="AE4" s="3"/>
      <c r="AF4" s="3"/>
      <c r="AG4" s="23" t="str">
        <f>IF(AI3&lt;=AG3,"ДА","НЕТ")</f>
        <v>ДА</v>
      </c>
      <c r="AH4" s="3"/>
      <c r="AI4" s="3"/>
      <c r="AJ4" s="3"/>
      <c r="AK4" s="23" t="str">
        <f>IF((AM3+AN3+AO3)&lt;=AK3,"ДА","НЕТ")</f>
        <v>ДА</v>
      </c>
      <c r="AL4" s="3"/>
      <c r="AM4" s="3"/>
      <c r="AN4" s="3"/>
      <c r="AO4" s="3"/>
      <c r="AP4" s="23" t="str">
        <f>IF(AR3&lt;=AP3,"ДА","НЕТ")</f>
        <v>ДА</v>
      </c>
      <c r="AQ4" s="3"/>
      <c r="AR4" s="3"/>
      <c r="AS4" s="23" t="str">
        <f>IF(AU3&lt;=AS3,"ДА","НЕТ")</f>
        <v>ДА</v>
      </c>
      <c r="AT4" s="3"/>
      <c r="AU4" s="3"/>
      <c r="AV4" s="23" t="str">
        <f>IF(AX3&lt;=AV3,"ДА","НЕТ")</f>
        <v>ДА</v>
      </c>
      <c r="AW4" s="3"/>
      <c r="AX4" s="3"/>
      <c r="AY4" s="3"/>
      <c r="AZ4" s="3"/>
      <c r="BA4" s="3"/>
      <c r="BB4" s="3"/>
      <c r="BC4" s="3"/>
      <c r="BD4" s="3"/>
      <c r="BE4" s="3"/>
    </row>
    <row r="7" spans="1:57" x14ac:dyDescent="0.25">
      <c r="M7" s="24"/>
    </row>
  </sheetData>
  <sheetProtection password="C6FF" sheet="1" objects="1" scenarios="1"/>
  <mergeCells count="14">
    <mergeCell ref="X1:Y1"/>
    <mergeCell ref="B1:C1"/>
    <mergeCell ref="G1:H1"/>
    <mergeCell ref="I1:J1"/>
    <mergeCell ref="R1:S1"/>
    <mergeCell ref="U1:V1"/>
    <mergeCell ref="AS1:AT1"/>
    <mergeCell ref="AV1:AW1"/>
    <mergeCell ref="AB1:AC1"/>
    <mergeCell ref="AD1:AF1"/>
    <mergeCell ref="AG1:AH1"/>
    <mergeCell ref="AK1:AL1"/>
    <mergeCell ref="AM1:AO1"/>
    <mergeCell ref="AP1:AQ1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"/>
  <sheetViews>
    <sheetView tabSelected="1" view="pageBreakPreview" topLeftCell="I1" zoomScaleNormal="100" zoomScaleSheetLayoutView="100" workbookViewId="0">
      <selection activeCell="AE3" sqref="AE3"/>
    </sheetView>
  </sheetViews>
  <sheetFormatPr defaultRowHeight="15" x14ac:dyDescent="0.25"/>
  <cols>
    <col min="1" max="1" width="24.28515625" customWidth="1"/>
    <col min="2" max="2" width="32" customWidth="1"/>
    <col min="3" max="3" width="50.140625" customWidth="1"/>
    <col min="4" max="4" width="4.140625" customWidth="1"/>
    <col min="5" max="5" width="7.28515625" customWidth="1"/>
    <col min="6" max="6" width="8.5703125" customWidth="1"/>
    <col min="7" max="7" width="7.7109375" customWidth="1"/>
    <col min="8" max="8" width="34.85546875" customWidth="1"/>
    <col min="9" max="9" width="4.7109375" customWidth="1"/>
    <col min="10" max="10" width="7.7109375" customWidth="1"/>
    <col min="12" max="12" width="8.140625" customWidth="1"/>
    <col min="13" max="13" width="34.5703125" customWidth="1"/>
    <col min="14" max="14" width="41.140625" customWidth="1"/>
    <col min="15" max="15" width="4" customWidth="1"/>
    <col min="16" max="16" width="13.42578125" customWidth="1"/>
    <col min="17" max="17" width="4.28515625" customWidth="1"/>
    <col min="18" max="18" width="7.42578125" customWidth="1"/>
    <col min="20" max="20" width="7.28515625" customWidth="1"/>
    <col min="21" max="21" width="13.42578125" customWidth="1"/>
    <col min="22" max="22" width="4.28515625" customWidth="1"/>
    <col min="23" max="23" width="7.42578125" customWidth="1"/>
    <col min="24" max="24" width="3.85546875" customWidth="1"/>
    <col min="25" max="25" width="26.28515625" customWidth="1"/>
    <col min="26" max="26" width="10" customWidth="1"/>
    <col min="27" max="27" width="8.28515625" customWidth="1"/>
    <col min="28" max="28" width="13" customWidth="1"/>
    <col min="29" max="29" width="3.85546875" customWidth="1"/>
    <col min="30" max="30" width="7.5703125" customWidth="1"/>
    <col min="32" max="32" width="7.85546875" customWidth="1"/>
    <col min="33" max="33" width="10.140625" customWidth="1"/>
    <col min="34" max="34" width="26.28515625" customWidth="1"/>
    <col min="35" max="35" width="4.28515625" customWidth="1"/>
    <col min="36" max="36" width="6.5703125" customWidth="1"/>
    <col min="38" max="38" width="7.42578125" customWidth="1"/>
    <col min="39" max="39" width="20.85546875" customWidth="1"/>
    <col min="40" max="40" width="3.85546875" customWidth="1"/>
    <col min="41" max="41" width="5.7109375" customWidth="1"/>
    <col min="42" max="42" width="7.42578125" customWidth="1"/>
    <col min="43" max="43" width="5.85546875" customWidth="1"/>
    <col min="44" max="44" width="4.140625" customWidth="1"/>
    <col min="45" max="45" width="12.5703125" customWidth="1"/>
    <col min="46" max="46" width="8.5703125" customWidth="1"/>
    <col min="47" max="47" width="17" customWidth="1"/>
    <col min="48" max="48" width="4.140625" customWidth="1"/>
    <col min="49" max="49" width="6.140625" customWidth="1"/>
    <col min="50" max="50" width="9.85546875" customWidth="1"/>
    <col min="51" max="51" width="9.5703125" customWidth="1"/>
    <col min="52" max="52" width="8.28515625" customWidth="1"/>
    <col min="53" max="53" width="27.5703125" customWidth="1"/>
    <col min="54" max="54" width="7.7109375" customWidth="1"/>
    <col min="55" max="55" width="19.42578125" customWidth="1"/>
    <col min="56" max="56" width="4.140625" customWidth="1"/>
    <col min="57" max="57" width="7" customWidth="1"/>
    <col min="58" max="58" width="37.85546875" customWidth="1"/>
    <col min="59" max="59" width="4.28515625" customWidth="1"/>
    <col min="60" max="60" width="7.5703125" customWidth="1"/>
  </cols>
  <sheetData>
    <row r="1" spans="1:60" s="28" customFormat="1" ht="15.75" x14ac:dyDescent="0.25">
      <c r="A1" s="14" t="s">
        <v>0</v>
      </c>
      <c r="B1" s="14" t="s">
        <v>2</v>
      </c>
      <c r="C1" s="33" t="s">
        <v>25</v>
      </c>
      <c r="D1" s="33"/>
      <c r="E1" s="14" t="s">
        <v>89</v>
      </c>
      <c r="F1" s="14" t="s">
        <v>91</v>
      </c>
      <c r="G1" s="14" t="s">
        <v>93</v>
      </c>
      <c r="H1" s="33" t="s">
        <v>27</v>
      </c>
      <c r="I1" s="33"/>
      <c r="J1" s="14" t="s">
        <v>96</v>
      </c>
      <c r="K1" s="14" t="s">
        <v>97</v>
      </c>
      <c r="L1" s="14" t="s">
        <v>98</v>
      </c>
      <c r="M1" s="14" t="s">
        <v>29</v>
      </c>
      <c r="N1" s="33" t="s">
        <v>31</v>
      </c>
      <c r="O1" s="33"/>
      <c r="P1" s="33" t="s">
        <v>34</v>
      </c>
      <c r="Q1" s="33"/>
      <c r="R1" s="14" t="s">
        <v>103</v>
      </c>
      <c r="S1" s="14" t="s">
        <v>104</v>
      </c>
      <c r="T1" s="14" t="s">
        <v>105</v>
      </c>
      <c r="U1" s="33" t="s">
        <v>106</v>
      </c>
      <c r="V1" s="33"/>
      <c r="W1" s="33" t="s">
        <v>108</v>
      </c>
      <c r="X1" s="33"/>
      <c r="Y1" s="33"/>
      <c r="Z1" s="14" t="s">
        <v>110</v>
      </c>
      <c r="AA1" s="14" t="s">
        <v>111</v>
      </c>
      <c r="AB1" s="33" t="s">
        <v>112</v>
      </c>
      <c r="AC1" s="33"/>
      <c r="AD1" s="14" t="s">
        <v>114</v>
      </c>
      <c r="AE1" s="14" t="s">
        <v>115</v>
      </c>
      <c r="AF1" s="14" t="s">
        <v>116</v>
      </c>
      <c r="AG1" s="14" t="s">
        <v>141</v>
      </c>
      <c r="AH1" s="33" t="s">
        <v>118</v>
      </c>
      <c r="AI1" s="33"/>
      <c r="AJ1" s="14" t="s">
        <v>120</v>
      </c>
      <c r="AK1" s="14" t="s">
        <v>121</v>
      </c>
      <c r="AL1" s="14" t="s">
        <v>122</v>
      </c>
      <c r="AM1" s="33" t="s">
        <v>36</v>
      </c>
      <c r="AN1" s="33"/>
      <c r="AO1" s="33" t="s">
        <v>38</v>
      </c>
      <c r="AP1" s="33"/>
      <c r="AQ1" s="33" t="s">
        <v>126</v>
      </c>
      <c r="AR1" s="33"/>
      <c r="AS1" s="33" t="s">
        <v>128</v>
      </c>
      <c r="AT1" s="33"/>
      <c r="AU1" s="33" t="s">
        <v>40</v>
      </c>
      <c r="AV1" s="33"/>
      <c r="AW1" s="14" t="s">
        <v>42</v>
      </c>
      <c r="AX1" s="14" t="s">
        <v>133</v>
      </c>
      <c r="AY1" s="14" t="s">
        <v>44</v>
      </c>
      <c r="AZ1" s="14" t="s">
        <v>136</v>
      </c>
      <c r="BA1" s="14" t="s">
        <v>46</v>
      </c>
      <c r="BB1" s="14" t="s">
        <v>48</v>
      </c>
      <c r="BC1" s="33" t="s">
        <v>52</v>
      </c>
      <c r="BD1" s="33"/>
      <c r="BE1" s="14" t="s">
        <v>54</v>
      </c>
      <c r="BF1" s="33" t="s">
        <v>55</v>
      </c>
      <c r="BG1" s="33"/>
      <c r="BH1" s="14" t="s">
        <v>142</v>
      </c>
    </row>
    <row r="2" spans="1:60" ht="178.5" customHeight="1" x14ac:dyDescent="0.25">
      <c r="A2" s="15" t="s">
        <v>143</v>
      </c>
      <c r="B2" s="15" t="s">
        <v>87</v>
      </c>
      <c r="C2" s="27" t="s">
        <v>88</v>
      </c>
      <c r="D2" s="26" t="s">
        <v>33</v>
      </c>
      <c r="E2" s="22" t="s">
        <v>90</v>
      </c>
      <c r="F2" s="22" t="s">
        <v>92</v>
      </c>
      <c r="G2" s="22" t="s">
        <v>94</v>
      </c>
      <c r="H2" s="27" t="s">
        <v>95</v>
      </c>
      <c r="I2" s="26" t="s">
        <v>33</v>
      </c>
      <c r="J2" s="22" t="s">
        <v>90</v>
      </c>
      <c r="K2" s="22" t="s">
        <v>92</v>
      </c>
      <c r="L2" s="22" t="s">
        <v>94</v>
      </c>
      <c r="M2" s="15" t="s">
        <v>99</v>
      </c>
      <c r="N2" s="27" t="s">
        <v>100</v>
      </c>
      <c r="O2" s="26" t="s">
        <v>33</v>
      </c>
      <c r="P2" s="25" t="s">
        <v>101</v>
      </c>
      <c r="Q2" s="26" t="s">
        <v>102</v>
      </c>
      <c r="R2" s="22" t="s">
        <v>90</v>
      </c>
      <c r="S2" s="22" t="s">
        <v>92</v>
      </c>
      <c r="T2" s="22" t="s">
        <v>94</v>
      </c>
      <c r="U2" s="25" t="s">
        <v>107</v>
      </c>
      <c r="V2" s="26" t="s">
        <v>102</v>
      </c>
      <c r="W2" s="22" t="s">
        <v>90</v>
      </c>
      <c r="X2" s="26" t="s">
        <v>33</v>
      </c>
      <c r="Y2" s="15" t="s">
        <v>109</v>
      </c>
      <c r="Z2" s="22" t="s">
        <v>92</v>
      </c>
      <c r="AA2" s="22" t="s">
        <v>94</v>
      </c>
      <c r="AB2" s="25" t="s">
        <v>113</v>
      </c>
      <c r="AC2" s="26" t="s">
        <v>102</v>
      </c>
      <c r="AD2" s="22" t="s">
        <v>90</v>
      </c>
      <c r="AE2" s="22" t="s">
        <v>92</v>
      </c>
      <c r="AF2" s="22" t="s">
        <v>94</v>
      </c>
      <c r="AG2" s="22" t="s">
        <v>117</v>
      </c>
      <c r="AH2" s="27" t="s">
        <v>119</v>
      </c>
      <c r="AI2" s="26" t="s">
        <v>102</v>
      </c>
      <c r="AJ2" s="22" t="s">
        <v>90</v>
      </c>
      <c r="AK2" s="22" t="s">
        <v>92</v>
      </c>
      <c r="AL2" s="22" t="s">
        <v>94</v>
      </c>
      <c r="AM2" s="22" t="s">
        <v>123</v>
      </c>
      <c r="AN2" s="26" t="s">
        <v>102</v>
      </c>
      <c r="AO2" s="22" t="s">
        <v>124</v>
      </c>
      <c r="AP2" s="22" t="s">
        <v>125</v>
      </c>
      <c r="AQ2" s="22" t="s">
        <v>127</v>
      </c>
      <c r="AR2" s="26" t="s">
        <v>33</v>
      </c>
      <c r="AS2" s="22" t="s">
        <v>129</v>
      </c>
      <c r="AT2" s="22" t="s">
        <v>130</v>
      </c>
      <c r="AU2" s="25" t="s">
        <v>131</v>
      </c>
      <c r="AV2" s="26" t="s">
        <v>102</v>
      </c>
      <c r="AW2" s="22" t="s">
        <v>132</v>
      </c>
      <c r="AX2" s="22" t="s">
        <v>134</v>
      </c>
      <c r="AY2" s="22" t="s">
        <v>135</v>
      </c>
      <c r="AZ2" s="22" t="s">
        <v>137</v>
      </c>
      <c r="BA2" s="15" t="s">
        <v>138</v>
      </c>
      <c r="BB2" s="22" t="s">
        <v>139</v>
      </c>
      <c r="BC2" s="21" t="s">
        <v>140</v>
      </c>
      <c r="BD2" s="20" t="s">
        <v>33</v>
      </c>
      <c r="BE2" s="21" t="s">
        <v>63</v>
      </c>
      <c r="BF2" s="2" t="s">
        <v>65</v>
      </c>
      <c r="BG2" s="20" t="s">
        <v>33</v>
      </c>
      <c r="BH2" s="21" t="s">
        <v>67</v>
      </c>
    </row>
    <row r="3" spans="1:60" ht="15.75" x14ac:dyDescent="0.25">
      <c r="A3" s="15" t="s">
        <v>145</v>
      </c>
      <c r="B3" s="29">
        <v>22</v>
      </c>
      <c r="C3" s="11">
        <f>E3+F3+G3</f>
        <v>0</v>
      </c>
      <c r="D3" s="12" t="s">
        <v>5</v>
      </c>
      <c r="E3" s="7">
        <v>0</v>
      </c>
      <c r="F3" s="7">
        <v>0</v>
      </c>
      <c r="G3" s="7">
        <v>0</v>
      </c>
      <c r="H3" s="11">
        <f>J3+K3+L3</f>
        <v>0</v>
      </c>
      <c r="I3" s="12" t="s">
        <v>5</v>
      </c>
      <c r="J3" s="7">
        <v>0</v>
      </c>
      <c r="K3" s="7">
        <v>0</v>
      </c>
      <c r="L3" s="7">
        <v>0</v>
      </c>
      <c r="M3" s="7">
        <v>0</v>
      </c>
      <c r="N3" s="11">
        <f>P3+U3+AB3+AG3+AH3</f>
        <v>1</v>
      </c>
      <c r="O3" s="12" t="s">
        <v>5</v>
      </c>
      <c r="P3" s="11">
        <f>R3+S3+T3</f>
        <v>0</v>
      </c>
      <c r="Q3" s="12" t="s">
        <v>5</v>
      </c>
      <c r="R3" s="7">
        <v>0</v>
      </c>
      <c r="S3" s="7">
        <v>0</v>
      </c>
      <c r="T3" s="7">
        <v>0</v>
      </c>
      <c r="U3" s="11">
        <f>W3+Z3+AA3</f>
        <v>0</v>
      </c>
      <c r="V3" s="12" t="s">
        <v>5</v>
      </c>
      <c r="W3" s="7">
        <v>0</v>
      </c>
      <c r="X3" s="12" t="s">
        <v>5</v>
      </c>
      <c r="Y3" s="7">
        <v>0</v>
      </c>
      <c r="Z3" s="7">
        <v>0</v>
      </c>
      <c r="AA3" s="7">
        <v>0</v>
      </c>
      <c r="AB3" s="11">
        <f>AD3+AE3+AF3</f>
        <v>1</v>
      </c>
      <c r="AC3" s="12" t="s">
        <v>5</v>
      </c>
      <c r="AD3" s="7">
        <v>0</v>
      </c>
      <c r="AE3" s="7">
        <v>1</v>
      </c>
      <c r="AF3" s="7">
        <v>0</v>
      </c>
      <c r="AG3" s="7">
        <v>0</v>
      </c>
      <c r="AH3" s="11">
        <f>AJ3+AK3+AL3</f>
        <v>0</v>
      </c>
      <c r="AI3" s="12" t="s">
        <v>5</v>
      </c>
      <c r="AJ3" s="7">
        <v>0</v>
      </c>
      <c r="AK3" s="7">
        <v>0</v>
      </c>
      <c r="AL3" s="7">
        <v>0</v>
      </c>
      <c r="AM3" s="7">
        <v>0</v>
      </c>
      <c r="AN3" s="12" t="s">
        <v>5</v>
      </c>
      <c r="AO3" s="7">
        <v>0</v>
      </c>
      <c r="AP3" s="7">
        <v>0</v>
      </c>
      <c r="AQ3" s="7">
        <v>0</v>
      </c>
      <c r="AR3" s="12" t="s">
        <v>5</v>
      </c>
      <c r="AS3" s="7">
        <v>0</v>
      </c>
      <c r="AT3" s="7">
        <v>0</v>
      </c>
      <c r="AU3" s="11">
        <f>AW3+AX3</f>
        <v>0</v>
      </c>
      <c r="AV3" s="12" t="s">
        <v>5</v>
      </c>
      <c r="AW3" s="7">
        <v>0</v>
      </c>
      <c r="AX3" s="7">
        <v>0</v>
      </c>
      <c r="AY3" s="18">
        <v>40</v>
      </c>
      <c r="AZ3" s="18">
        <v>21.7</v>
      </c>
      <c r="BA3" s="7">
        <v>0</v>
      </c>
      <c r="BB3" s="7">
        <v>0</v>
      </c>
      <c r="BC3" s="7">
        <v>1</v>
      </c>
      <c r="BD3" s="12" t="s">
        <v>5</v>
      </c>
      <c r="BE3" s="7">
        <v>1</v>
      </c>
      <c r="BF3" s="7">
        <v>1</v>
      </c>
      <c r="BG3" s="12" t="s">
        <v>5</v>
      </c>
      <c r="BH3" s="7">
        <v>1</v>
      </c>
    </row>
    <row r="4" spans="1:60" x14ac:dyDescent="0.25">
      <c r="A4" s="3"/>
      <c r="B4" s="3"/>
      <c r="C4" s="23" t="str">
        <f>IF(H3&lt;=C3,"ДА","НЕТ")</f>
        <v>ДА</v>
      </c>
      <c r="D4" s="3"/>
      <c r="E4" s="3"/>
      <c r="F4" s="3"/>
      <c r="G4" s="3"/>
      <c r="H4" s="3"/>
      <c r="I4" s="3"/>
      <c r="J4" s="3"/>
      <c r="K4" s="3"/>
      <c r="L4" s="3"/>
      <c r="M4" s="23" t="str">
        <f>IF((C3+H3)&gt;=M3,"ДА","НЕТ")</f>
        <v>ДА</v>
      </c>
      <c r="N4" s="3"/>
      <c r="O4" s="3"/>
      <c r="P4" s="3"/>
      <c r="Q4" s="3"/>
      <c r="R4" s="3"/>
      <c r="S4" s="3"/>
      <c r="T4" s="3"/>
      <c r="U4" s="3"/>
      <c r="V4" s="3"/>
      <c r="W4" s="23" t="str">
        <f>IF(Y3&lt;=W3,"ДА","НЕТ")</f>
        <v>ДА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23" t="str">
        <f>IF(AZ3&lt;=AY3,"ДА","НЕТ")</f>
        <v>ДА</v>
      </c>
      <c r="AZ4" s="3"/>
      <c r="BA4" s="23" t="str">
        <f>IF(BC3&gt;=BB3,"ДА","НЕТ")</f>
        <v>ДА</v>
      </c>
      <c r="BB4" s="3"/>
      <c r="BC4" s="23" t="str">
        <f>IF(BE3&lt;=BC3,"ДА","НЕТ")</f>
        <v>ДА</v>
      </c>
      <c r="BD4" s="3"/>
      <c r="BE4" s="3"/>
      <c r="BF4" s="23" t="str">
        <f>IF(BH3&lt;=BF3,"ДА","НЕТ")</f>
        <v>ДА</v>
      </c>
      <c r="BG4" s="3"/>
      <c r="BH4" s="3"/>
    </row>
  </sheetData>
  <sheetProtection password="C6FF" sheet="1" objects="1" scenarios="1"/>
  <mergeCells count="15">
    <mergeCell ref="W1:Y1"/>
    <mergeCell ref="C1:D1"/>
    <mergeCell ref="H1:I1"/>
    <mergeCell ref="N1:O1"/>
    <mergeCell ref="P1:Q1"/>
    <mergeCell ref="U1:V1"/>
    <mergeCell ref="AU1:AV1"/>
    <mergeCell ref="BC1:BD1"/>
    <mergeCell ref="BF1:BG1"/>
    <mergeCell ref="AB1:AC1"/>
    <mergeCell ref="AH1:AI1"/>
    <mergeCell ref="AM1:AN1"/>
    <mergeCell ref="AO1:AP1"/>
    <mergeCell ref="AQ1:AR1"/>
    <mergeCell ref="AS1:AT1"/>
  </mergeCells>
  <pageMargins left="0.7" right="0.7" top="0.75" bottom="0.75" header="0.3" footer="0.3"/>
  <pageSetup paperSize="9" fitToWidth="0" orientation="landscape" r:id="rId1"/>
  <colBreaks count="1" manualBreakCount="1">
    <brk id="50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ТАБ 1</vt:lpstr>
      <vt:lpstr>ТАБ 2</vt:lpstr>
      <vt:lpstr>Заполнение ТАБ 1</vt:lpstr>
      <vt:lpstr>Заполнение ТАБ 2</vt:lpstr>
      <vt:lpstr>'Заполнение ТАБ 1'!Область_печати</vt:lpstr>
      <vt:lpstr>'Заполнение ТАБ 2'!Область_печати</vt:lpstr>
      <vt:lpstr>'ТАБ 1'!Область_печати</vt:lpstr>
      <vt:lpstr>'ТАБ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 Виктор Сергеевич</dc:creator>
  <cp:lastModifiedBy>КДНиЗП</cp:lastModifiedBy>
  <cp:lastPrinted>2021-09-09T04:47:27Z</cp:lastPrinted>
  <dcterms:created xsi:type="dcterms:W3CDTF">2021-07-30T02:46:41Z</dcterms:created>
  <dcterms:modified xsi:type="dcterms:W3CDTF">2022-02-01T08:57:01Z</dcterms:modified>
</cp:coreProperties>
</file>